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7315" windowHeight="11505"/>
  </bookViews>
  <sheets>
    <sheet name="Lotto 4" sheetId="1" r:id="rId1"/>
  </sheets>
  <calcPr calcId="145621"/>
</workbook>
</file>

<file path=xl/calcChain.xml><?xml version="1.0" encoding="utf-8"?>
<calcChain xmlns="http://schemas.openxmlformats.org/spreadsheetml/2006/main">
  <c r="S25" i="1" l="1"/>
  <c r="U25" i="1" s="1"/>
  <c r="T24" i="1"/>
  <c r="S24" i="1"/>
  <c r="U24" i="1" s="1"/>
  <c r="T23" i="1"/>
  <c r="S23" i="1"/>
  <c r="T22" i="1"/>
  <c r="S22" i="1"/>
  <c r="T21" i="1"/>
  <c r="S21" i="1"/>
  <c r="T20" i="1"/>
  <c r="S20" i="1"/>
  <c r="T19" i="1"/>
  <c r="S19" i="1"/>
  <c r="T18" i="1"/>
  <c r="S18" i="1"/>
  <c r="U18" i="1" s="1"/>
  <c r="T17" i="1"/>
  <c r="S17" i="1"/>
  <c r="T16" i="1"/>
  <c r="S16" i="1"/>
  <c r="U16" i="1" s="1"/>
  <c r="T15" i="1"/>
  <c r="S15" i="1"/>
  <c r="U15" i="1" s="1"/>
  <c r="S14" i="1"/>
  <c r="U14" i="1" s="1"/>
  <c r="S13" i="1"/>
  <c r="U13" i="1" s="1"/>
  <c r="S12" i="1"/>
  <c r="U12" i="1" s="1"/>
  <c r="S11" i="1"/>
  <c r="U11" i="1" s="1"/>
  <c r="S10" i="1"/>
  <c r="U10" i="1" s="1"/>
  <c r="U22" i="1" l="1"/>
  <c r="U19" i="1"/>
  <c r="U23" i="1"/>
  <c r="U21" i="1"/>
  <c r="U17" i="1"/>
  <c r="U20" i="1"/>
  <c r="U26" i="1" l="1"/>
</calcChain>
</file>

<file path=xl/sharedStrings.xml><?xml version="1.0" encoding="utf-8"?>
<sst xmlns="http://schemas.openxmlformats.org/spreadsheetml/2006/main" count="64" uniqueCount="49">
  <si>
    <t>QUANTITÀ  RICHIESTE</t>
  </si>
  <si>
    <t>DIPARTIMENTO POTENZA</t>
  </si>
  <si>
    <t>CRM</t>
  </si>
  <si>
    <t>DIPARTIMENTO MATERA</t>
  </si>
  <si>
    <t xml:space="preserve"> Descrizione prodotto </t>
  </si>
  <si>
    <t xml:space="preserve"> Unità di misura </t>
  </si>
  <si>
    <t>LS PZ</t>
  </si>
  <si>
    <t>LM PZ</t>
  </si>
  <si>
    <t>RI PZ</t>
  </si>
  <si>
    <t>SR PZ</t>
  </si>
  <si>
    <t>CRAB</t>
  </si>
  <si>
    <t>ARIA PZ</t>
  </si>
  <si>
    <t xml:space="preserve">MONITORAGGIO </t>
  </si>
  <si>
    <t>CRR</t>
  </si>
  <si>
    <t>LM MT</t>
  </si>
  <si>
    <t>STRU MT</t>
  </si>
  <si>
    <t>ARIA MT</t>
  </si>
  <si>
    <t>RI MT</t>
  </si>
  <si>
    <t>AS PESTICIDI</t>
  </si>
  <si>
    <t>SR MT</t>
  </si>
  <si>
    <t xml:space="preserve"> Qtà richiesta TOT (una tantum)</t>
  </si>
  <si>
    <t>Prezzo unitario</t>
  </si>
  <si>
    <t>Sistema di data logger per temperatura e per temperatura e umidità composto da:
-  DATA LOGGER per TEMPERATURA da utilizzare nel campo di misura (da -30°C a 70°C) in grado di memorizzare almeno 1.000.000 di dati; con risoluzione pari a 0,1°C, dotato di sonda esterna per temperatura ad immersione, con accuratezza/precisione pari  a 0,5°C o migliore;    + certificato di taratura LAT Accredia o equivalente, su tutto il campo di misura.</t>
  </si>
  <si>
    <t xml:space="preserve"> pezzi </t>
  </si>
  <si>
    <t xml:space="preserve"> - DATA LOGGER per TEMPERATURA e UMIDITA'  da utilizzare nel campo di temperatura (da -20°C a 70°C) e umidità (da 0 a 100% UR); con risoluzione pari a 0,1°C e 0,1% UR, in grado di memorizzare almeno 1.000.000 di dati.
+ Sonda esterna di temperatura (con risoluzione 0,1 °C e accuratezza/precisione ±0,2 °C )  e igrometrica (accuratezza/precisione  ±2 %UR a +25 °C (da 2 a +98 %UR) ±0,03 %UR/K)  
+ certificato di taratura LAT Accredia o equivalente, su tutto il campo di misura.</t>
  </si>
  <si>
    <t>SOFTWARE e cavi USB per il traferimento su PC dei dati memorizzati dai data logger per Temperatura e per Temperatura e Umidità</t>
  </si>
  <si>
    <t>Misuratore di temperatura: Catena termometrica da utilizzare nel campo di misura (da - 40 °C a 800°C)  con risoluzione pari a  0,01°C 
+
Sonda PT100  a immersione/penetrazione ad alta precisione, da utilizzare nel campo di misura  
da -40 a +300 °C, dotata di precisione/accuratezza pari a:
±(0,1 °C +0,05 % del v.m.) (da -40 a 0 )
±0,05 °C (da 0 a +100 °C)
±(0,05 °C +0,05 % del v.m.) (da 100 a 300 °C)
o migliore
+
Sonda Tipo K ad immersione/penetrazione di lunghezza non inferiore ai 30cm,  da utilizzare nel campo di misura  
da 200 a +800 °C, con precisione di classe 1 secondo la norma EN 60584-2. 
Le sonde devono essere dotate di certificato di taratura LAT-Accredia o equivalente per tutto il campo di misura</t>
  </si>
  <si>
    <t>Bagno termostatico con termoregolazione elettronica utilizzabile da -10°C a 50°C con precisione 0,1°C - Dotato di vasca inox di dimensioni comprese nei seguenti intervalli:
 (da 30 a 35)x(da 30a 35)x(da 15 a 20)</t>
  </si>
  <si>
    <t xml:space="preserve">Massa da  1 g in acciaio inox , precisione E2 secondo OIML R111, certificata LAT-Accredia o da altro ente in mutuo riconoscimento </t>
  </si>
  <si>
    <t>pezzi</t>
  </si>
  <si>
    <t xml:space="preserve">Massa da 10 g in acciaio inox, precisione E2 secondo OIML R111, certificata LAT-Accredia o da altro ente in mutuo riconoscimento </t>
  </si>
  <si>
    <t xml:space="preserve">Massa da 50 g in acciaio inox, precisione E2 secondo OIML R111, certificata LAT-Accredia o da altro ente in mutuo riconoscimento </t>
  </si>
  <si>
    <t xml:space="preserve">Massa da 100 g in acciaio inox, precisione E2 secondo OIML R111, certificata LAT-Accredia  o da altro ente in mutuo riconoscimento </t>
  </si>
  <si>
    <t xml:space="preserve">Massa da 1 kg in acciaio inox di precisione E2 secondo OIML R111, certificata LAT-Accredia o da altro ente in mutuo riconoscimento </t>
  </si>
  <si>
    <t xml:space="preserve">Massa da  5 mg in acciaio inox , precisione E2 secondo OIML R111, certificata LAT-Accredia o da altro ente in mutuo riconoscimento </t>
  </si>
  <si>
    <t xml:space="preserve">Massa da  50 mg in acciaio inox , precisione E2 secondo OIML R111, certificata LAT-Accredia o da altro ente in mutuo riconoscimento </t>
  </si>
  <si>
    <t xml:space="preserve">Massa da  5 g in acciaio inox , precisione E2 secondo OIML R111, certificata LAT-Accredia o da altro ente in mutuo riconoscimento </t>
  </si>
  <si>
    <t xml:space="preserve">Massa da  2 kg in acciaio inox , precisione E2 secondo OIML R111, certificata LAT-Accredia o da altro ente in mutuo riconoscimento </t>
  </si>
  <si>
    <t xml:space="preserve">Massa da  5 kg in acciaio inox , precisione E2 secondo OIML R111, certificata LAT-Accredia o da altro ente in mutuo riconoscimento </t>
  </si>
  <si>
    <t>Pesiera certificata di classe E2 da 1mg a 200g dotata almeno dei seguenti pesi : 1mg, 2mg, 5mg, 10mg, 20mg, 50mg, 100mg, 200mg, 500mg, 1g, 2g, 5g, 10g, 20g, 50g, 100g, 200g completa di custodia, guanti, pinzetta e certificato LAT-Accredia o di altro ente in mutuo riconoscimento</t>
  </si>
  <si>
    <t>PROCEDURA APERTA TELEMATICA PER LA FORNITURA DI BENI DI CONSUMO OCCORRENTI ALL’AGENZIA REGIONALE PER LA PROTEZIONE DELL’AMBIENTE DELLA BASILICATA (ARPAB)</t>
  </si>
  <si>
    <t>ALLEGATO B4 Lista forniture -LOTTO 4</t>
  </si>
  <si>
    <t>LOTTO 4 - MASSE E TERMOMETRI</t>
  </si>
  <si>
    <t>ID</t>
  </si>
  <si>
    <t>Base d'asta annua</t>
  </si>
  <si>
    <t>Prezzo unitario offerto</t>
  </si>
  <si>
    <t>Prezzo annuo offerto</t>
  </si>
  <si>
    <t>SIMOG n. 7333619</t>
  </si>
  <si>
    <t>CIG: 77889794CE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</si>
</sst>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44" fontId="4" fillId="0" borderId="4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 wrapText="1"/>
    </xf>
    <xf numFmtId="44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4" xfId="0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8" fillId="0" borderId="0" xfId="0" applyFont="1"/>
    <xf numFmtId="0" fontId="3" fillId="2" borderId="4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7"/>
  <sheetViews>
    <sheetView tabSelected="1" workbookViewId="0">
      <selection activeCell="B6" sqref="B6"/>
    </sheetView>
  </sheetViews>
  <sheetFormatPr defaultColWidth="8.7109375" defaultRowHeight="15.75" x14ac:dyDescent="0.25"/>
  <cols>
    <col min="1" max="1" width="3" style="1" bestFit="1" customWidth="1"/>
    <col min="2" max="2" width="118.7109375" style="26" customWidth="1"/>
    <col min="3" max="3" width="9.28515625" style="27" bestFit="1" customWidth="1"/>
    <col min="4" max="4" width="6.140625" style="27" bestFit="1" customWidth="1"/>
    <col min="5" max="5" width="7" style="27" bestFit="1" customWidth="1"/>
    <col min="6" max="6" width="5.85546875" style="27" bestFit="1" customWidth="1"/>
    <col min="7" max="7" width="6.42578125" style="27" bestFit="1" customWidth="1"/>
    <col min="8" max="8" width="6.140625" style="27" bestFit="1" customWidth="1"/>
    <col min="9" max="9" width="8.7109375" style="27" bestFit="1" customWidth="1"/>
    <col min="10" max="10" width="10.7109375" style="27" customWidth="1"/>
    <col min="11" max="11" width="5.42578125" style="27" bestFit="1" customWidth="1"/>
    <col min="12" max="12" width="4.7109375" style="27" bestFit="1" customWidth="1"/>
    <col min="13" max="13" width="7.7109375" style="27" bestFit="1" customWidth="1"/>
    <col min="14" max="14" width="9.7109375" style="27" bestFit="1" customWidth="1"/>
    <col min="15" max="15" width="9.42578125" style="27" bestFit="1" customWidth="1"/>
    <col min="16" max="16" width="6.5703125" style="27" bestFit="1" customWidth="1"/>
    <col min="17" max="17" width="10" style="27" bestFit="1" customWidth="1"/>
    <col min="18" max="18" width="4.140625" style="27" bestFit="1" customWidth="1"/>
    <col min="19" max="19" width="9.85546875" style="27" bestFit="1" customWidth="1"/>
    <col min="20" max="20" width="16.42578125" style="28" bestFit="1" customWidth="1"/>
    <col min="21" max="21" width="13.42578125" style="27" bestFit="1" customWidth="1"/>
    <col min="22" max="22" width="9.28515625" style="27" bestFit="1" customWidth="1"/>
    <col min="23" max="16384" width="8.7109375" style="27"/>
  </cols>
  <sheetData>
    <row r="1" spans="1:133" customFormat="1" ht="18.75" x14ac:dyDescent="0.25">
      <c r="B1" s="31" t="s">
        <v>40</v>
      </c>
      <c r="C1" s="31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</row>
    <row r="2" spans="1:133" customFormat="1" ht="15" customHeight="1" x14ac:dyDescent="0.3">
      <c r="B2" s="43" t="s">
        <v>47</v>
      </c>
      <c r="C2" s="31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</row>
    <row r="3" spans="1:133" customFormat="1" ht="18.75" x14ac:dyDescent="0.25">
      <c r="B3" s="31" t="s">
        <v>41</v>
      </c>
      <c r="C3" s="31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</row>
    <row r="4" spans="1:133" customFormat="1" ht="15" x14ac:dyDescent="0.25">
      <c r="B4" s="33"/>
      <c r="C4" s="3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</row>
    <row r="5" spans="1:133" customFormat="1" ht="15" customHeight="1" x14ac:dyDescent="0.3">
      <c r="B5" s="34" t="s">
        <v>42</v>
      </c>
      <c r="C5" s="34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</row>
    <row r="6" spans="1:133" customFormat="1" ht="15" customHeight="1" x14ac:dyDescent="0.3">
      <c r="B6" s="34" t="s">
        <v>48</v>
      </c>
      <c r="C6" s="34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</row>
    <row r="7" spans="1:133" s="1" customFormat="1" x14ac:dyDescent="0.25">
      <c r="B7" s="2"/>
      <c r="D7" s="39" t="s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1:133" s="6" customFormat="1" x14ac:dyDescent="0.25">
      <c r="A8" s="3"/>
      <c r="B8" s="4"/>
      <c r="C8" s="3"/>
      <c r="D8" s="42" t="s">
        <v>1</v>
      </c>
      <c r="E8" s="42"/>
      <c r="F8" s="42"/>
      <c r="G8" s="42"/>
      <c r="H8" s="42"/>
      <c r="I8" s="42"/>
      <c r="J8" s="42"/>
      <c r="K8" s="3" t="s">
        <v>2</v>
      </c>
      <c r="L8" s="42" t="s">
        <v>3</v>
      </c>
      <c r="M8" s="42"/>
      <c r="N8" s="42"/>
      <c r="O8" s="42"/>
      <c r="P8" s="42"/>
      <c r="Q8" s="42"/>
      <c r="R8" s="42"/>
      <c r="S8" s="3"/>
      <c r="T8" s="5"/>
      <c r="U8" s="3"/>
    </row>
    <row r="9" spans="1:133" s="9" customFormat="1" ht="63" x14ac:dyDescent="0.25">
      <c r="A9" s="7" t="s">
        <v>43</v>
      </c>
      <c r="B9" s="4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2</v>
      </c>
      <c r="L9" s="7" t="s">
        <v>13</v>
      </c>
      <c r="M9" s="7" t="s">
        <v>14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20</v>
      </c>
      <c r="T9" s="8" t="s">
        <v>21</v>
      </c>
      <c r="U9" s="8" t="s">
        <v>44</v>
      </c>
      <c r="V9" s="35" t="s">
        <v>45</v>
      </c>
      <c r="W9" s="35" t="s">
        <v>46</v>
      </c>
    </row>
    <row r="10" spans="1:133" s="16" customFormat="1" ht="78.75" x14ac:dyDescent="0.25">
      <c r="A10" s="12"/>
      <c r="B10" s="10" t="s">
        <v>22</v>
      </c>
      <c r="C10" s="11" t="s">
        <v>23</v>
      </c>
      <c r="D10" s="12">
        <v>4</v>
      </c>
      <c r="E10" s="12">
        <v>4</v>
      </c>
      <c r="F10" s="12"/>
      <c r="G10" s="12"/>
      <c r="H10" s="12"/>
      <c r="I10" s="12"/>
      <c r="J10" s="12"/>
      <c r="K10" s="12">
        <v>6</v>
      </c>
      <c r="L10" s="12"/>
      <c r="M10" s="12">
        <v>6</v>
      </c>
      <c r="N10" s="12">
        <v>4</v>
      </c>
      <c r="O10" s="12"/>
      <c r="P10" s="12"/>
      <c r="Q10" s="12"/>
      <c r="R10" s="12"/>
      <c r="S10" s="13">
        <f t="shared" ref="S10:S25" si="0">SUM(D10:R10)</f>
        <v>24</v>
      </c>
      <c r="T10" s="14">
        <v>1000</v>
      </c>
      <c r="U10" s="36">
        <f>S10*T10</f>
        <v>24000</v>
      </c>
      <c r="V10" s="15"/>
      <c r="W10" s="15"/>
    </row>
    <row r="11" spans="1:133" s="16" customFormat="1" ht="78.75" x14ac:dyDescent="0.25">
      <c r="A11" s="12"/>
      <c r="B11" s="10" t="s">
        <v>24</v>
      </c>
      <c r="C11" s="11" t="s">
        <v>23</v>
      </c>
      <c r="D11" s="12">
        <v>1</v>
      </c>
      <c r="E11" s="12">
        <v>1</v>
      </c>
      <c r="F11" s="12"/>
      <c r="G11" s="12"/>
      <c r="H11" s="12"/>
      <c r="I11" s="12"/>
      <c r="J11" s="12"/>
      <c r="K11" s="12">
        <v>1</v>
      </c>
      <c r="L11" s="12"/>
      <c r="M11" s="12">
        <v>1</v>
      </c>
      <c r="N11" s="12">
        <v>1</v>
      </c>
      <c r="O11" s="12"/>
      <c r="P11" s="12"/>
      <c r="Q11" s="12"/>
      <c r="R11" s="12"/>
      <c r="S11" s="13">
        <f t="shared" si="0"/>
        <v>5</v>
      </c>
      <c r="T11" s="14">
        <v>1500</v>
      </c>
      <c r="U11" s="36">
        <f>S11*T11</f>
        <v>7500</v>
      </c>
      <c r="V11" s="15"/>
      <c r="W11" s="15"/>
    </row>
    <row r="12" spans="1:133" s="16" customFormat="1" ht="31.5" x14ac:dyDescent="0.25">
      <c r="A12" s="12"/>
      <c r="B12" s="10" t="s">
        <v>25</v>
      </c>
      <c r="C12" s="11" t="s">
        <v>23</v>
      </c>
      <c r="D12" s="12">
        <v>1</v>
      </c>
      <c r="E12" s="12">
        <v>1</v>
      </c>
      <c r="F12" s="12"/>
      <c r="G12" s="12"/>
      <c r="H12" s="12"/>
      <c r="I12" s="12"/>
      <c r="J12" s="12"/>
      <c r="K12" s="12">
        <v>1</v>
      </c>
      <c r="L12" s="12"/>
      <c r="M12" s="12">
        <v>1</v>
      </c>
      <c r="N12" s="12">
        <v>1</v>
      </c>
      <c r="O12" s="12"/>
      <c r="P12" s="12"/>
      <c r="Q12" s="12"/>
      <c r="R12" s="12"/>
      <c r="S12" s="13">
        <f t="shared" si="0"/>
        <v>5</v>
      </c>
      <c r="T12" s="14">
        <v>250</v>
      </c>
      <c r="U12" s="36">
        <f>S12*T12</f>
        <v>1250</v>
      </c>
      <c r="V12" s="15"/>
      <c r="W12" s="15"/>
    </row>
    <row r="13" spans="1:133" s="16" customFormat="1" ht="220.5" x14ac:dyDescent="0.25">
      <c r="A13" s="12"/>
      <c r="B13" s="10" t="s">
        <v>26</v>
      </c>
      <c r="C13" s="12" t="s">
        <v>23</v>
      </c>
      <c r="D13" s="12">
        <v>1</v>
      </c>
      <c r="E13" s="12"/>
      <c r="F13" s="12"/>
      <c r="G13" s="12"/>
      <c r="H13" s="12"/>
      <c r="I13" s="12"/>
      <c r="J13" s="12"/>
      <c r="K13" s="12">
        <v>1</v>
      </c>
      <c r="L13" s="12"/>
      <c r="M13" s="12">
        <v>1</v>
      </c>
      <c r="N13" s="12">
        <v>1</v>
      </c>
      <c r="O13" s="12"/>
      <c r="P13" s="12"/>
      <c r="Q13" s="12"/>
      <c r="R13" s="12"/>
      <c r="S13" s="13">
        <f t="shared" si="0"/>
        <v>4</v>
      </c>
      <c r="T13" s="15">
        <v>2500</v>
      </c>
      <c r="U13" s="37">
        <f>S13*T13</f>
        <v>10000</v>
      </c>
      <c r="V13" s="15"/>
      <c r="W13" s="15"/>
    </row>
    <row r="14" spans="1:133" s="16" customFormat="1" ht="47.25" x14ac:dyDescent="0.25">
      <c r="A14" s="12"/>
      <c r="B14" s="10" t="s">
        <v>27</v>
      </c>
      <c r="C14" s="12" t="s">
        <v>23</v>
      </c>
      <c r="D14" s="12">
        <v>1</v>
      </c>
      <c r="E14" s="12"/>
      <c r="F14" s="12"/>
      <c r="G14" s="12"/>
      <c r="H14" s="12"/>
      <c r="I14" s="12"/>
      <c r="J14" s="12"/>
      <c r="K14" s="12">
        <v>1</v>
      </c>
      <c r="L14" s="12"/>
      <c r="M14" s="12"/>
      <c r="N14" s="12">
        <v>1</v>
      </c>
      <c r="O14" s="12"/>
      <c r="P14" s="12"/>
      <c r="Q14" s="12"/>
      <c r="R14" s="12"/>
      <c r="S14" s="13">
        <f t="shared" si="0"/>
        <v>3</v>
      </c>
      <c r="T14" s="15">
        <v>4500</v>
      </c>
      <c r="U14" s="37">
        <f>S14*T14</f>
        <v>13500</v>
      </c>
      <c r="V14" s="15"/>
      <c r="W14" s="15"/>
    </row>
    <row r="15" spans="1:133" s="19" customFormat="1" ht="31.5" x14ac:dyDescent="0.25">
      <c r="A15" s="13"/>
      <c r="B15" s="10" t="s">
        <v>28</v>
      </c>
      <c r="C15" s="13" t="s">
        <v>29</v>
      </c>
      <c r="D15" s="13">
        <v>1</v>
      </c>
      <c r="E15" s="13">
        <v>1</v>
      </c>
      <c r="F15" s="13"/>
      <c r="G15" s="13"/>
      <c r="H15" s="13"/>
      <c r="I15" s="13"/>
      <c r="J15" s="13"/>
      <c r="K15" s="13">
        <v>1</v>
      </c>
      <c r="L15" s="13"/>
      <c r="M15" s="13"/>
      <c r="N15" s="13"/>
      <c r="O15" s="13"/>
      <c r="P15" s="13"/>
      <c r="Q15" s="13"/>
      <c r="R15" s="13"/>
      <c r="S15" s="13">
        <f t="shared" si="0"/>
        <v>3</v>
      </c>
      <c r="T15" s="18">
        <f>35+36</f>
        <v>71</v>
      </c>
      <c r="U15" s="37">
        <f t="shared" ref="U15:U25" si="1">S15*T15</f>
        <v>213</v>
      </c>
      <c r="V15" s="17"/>
      <c r="W15" s="17"/>
    </row>
    <row r="16" spans="1:133" s="19" customFormat="1" ht="31.5" x14ac:dyDescent="0.25">
      <c r="A16" s="12"/>
      <c r="B16" s="10" t="s">
        <v>30</v>
      </c>
      <c r="C16" s="13" t="s">
        <v>29</v>
      </c>
      <c r="D16" s="13">
        <v>1</v>
      </c>
      <c r="E16" s="13"/>
      <c r="F16" s="13"/>
      <c r="G16" s="13"/>
      <c r="H16" s="13"/>
      <c r="I16" s="13"/>
      <c r="J16" s="13"/>
      <c r="K16" s="13">
        <v>1</v>
      </c>
      <c r="L16" s="13"/>
      <c r="M16" s="13"/>
      <c r="N16" s="13"/>
      <c r="O16" s="13"/>
      <c r="P16" s="13"/>
      <c r="Q16" s="13"/>
      <c r="R16" s="13"/>
      <c r="S16" s="13">
        <f t="shared" si="0"/>
        <v>2</v>
      </c>
      <c r="T16" s="18">
        <f>36+36</f>
        <v>72</v>
      </c>
      <c r="U16" s="37">
        <f t="shared" si="1"/>
        <v>144</v>
      </c>
      <c r="V16" s="17"/>
      <c r="W16" s="17"/>
    </row>
    <row r="17" spans="1:23" s="19" customFormat="1" ht="31.5" x14ac:dyDescent="0.25">
      <c r="A17" s="13"/>
      <c r="B17" s="10" t="s">
        <v>31</v>
      </c>
      <c r="C17" s="13" t="s">
        <v>29</v>
      </c>
      <c r="D17" s="13">
        <v>1</v>
      </c>
      <c r="E17" s="13"/>
      <c r="F17" s="13"/>
      <c r="G17" s="13"/>
      <c r="H17" s="13"/>
      <c r="I17" s="13"/>
      <c r="J17" s="13"/>
      <c r="K17" s="13">
        <v>1</v>
      </c>
      <c r="L17" s="13"/>
      <c r="M17" s="13"/>
      <c r="N17" s="13"/>
      <c r="O17" s="13"/>
      <c r="P17" s="13"/>
      <c r="Q17" s="13"/>
      <c r="R17" s="13"/>
      <c r="S17" s="13">
        <f t="shared" si="0"/>
        <v>2</v>
      </c>
      <c r="T17" s="18">
        <f>47+36</f>
        <v>83</v>
      </c>
      <c r="U17" s="37">
        <f t="shared" si="1"/>
        <v>166</v>
      </c>
      <c r="V17" s="17"/>
      <c r="W17" s="17"/>
    </row>
    <row r="18" spans="1:23" s="19" customFormat="1" ht="31.5" x14ac:dyDescent="0.25">
      <c r="A18" s="12"/>
      <c r="B18" s="10" t="s">
        <v>32</v>
      </c>
      <c r="C18" s="13" t="s">
        <v>29</v>
      </c>
      <c r="D18" s="13">
        <v>1</v>
      </c>
      <c r="E18" s="13"/>
      <c r="F18" s="13"/>
      <c r="G18" s="13"/>
      <c r="H18" s="13"/>
      <c r="I18" s="13"/>
      <c r="J18" s="13"/>
      <c r="K18" s="13">
        <v>1</v>
      </c>
      <c r="L18" s="13"/>
      <c r="M18" s="13"/>
      <c r="N18" s="13"/>
      <c r="O18" s="13"/>
      <c r="P18" s="13"/>
      <c r="Q18" s="13"/>
      <c r="R18" s="13"/>
      <c r="S18" s="13">
        <f t="shared" si="0"/>
        <v>2</v>
      </c>
      <c r="T18" s="18">
        <f>54+50</f>
        <v>104</v>
      </c>
      <c r="U18" s="37">
        <f t="shared" si="1"/>
        <v>208</v>
      </c>
      <c r="V18" s="17"/>
      <c r="W18" s="17"/>
    </row>
    <row r="19" spans="1:23" s="19" customFormat="1" ht="31.5" x14ac:dyDescent="0.25">
      <c r="A19" s="13"/>
      <c r="B19" s="10" t="s">
        <v>33</v>
      </c>
      <c r="C19" s="13" t="s">
        <v>29</v>
      </c>
      <c r="D19" s="13">
        <v>1</v>
      </c>
      <c r="E19" s="13"/>
      <c r="F19" s="13"/>
      <c r="G19" s="13"/>
      <c r="H19" s="13"/>
      <c r="I19" s="13"/>
      <c r="J19" s="13"/>
      <c r="K19" s="13">
        <v>1</v>
      </c>
      <c r="L19" s="13"/>
      <c r="M19" s="13"/>
      <c r="N19" s="13"/>
      <c r="O19" s="13"/>
      <c r="P19" s="13"/>
      <c r="Q19" s="13"/>
      <c r="R19" s="13"/>
      <c r="S19" s="13">
        <f t="shared" si="0"/>
        <v>2</v>
      </c>
      <c r="T19" s="18">
        <f>235+50</f>
        <v>285</v>
      </c>
      <c r="U19" s="37">
        <f t="shared" si="1"/>
        <v>570</v>
      </c>
      <c r="V19" s="17"/>
      <c r="W19" s="17"/>
    </row>
    <row r="20" spans="1:23" s="19" customFormat="1" ht="31.5" x14ac:dyDescent="0.25">
      <c r="A20" s="12"/>
      <c r="B20" s="10" t="s">
        <v>34</v>
      </c>
      <c r="C20" s="13" t="s">
        <v>29</v>
      </c>
      <c r="D20" s="13">
        <v>1</v>
      </c>
      <c r="E20" s="13"/>
      <c r="F20" s="13"/>
      <c r="G20" s="13"/>
      <c r="H20" s="13"/>
      <c r="I20" s="13"/>
      <c r="J20" s="13"/>
      <c r="K20" s="13">
        <v>1</v>
      </c>
      <c r="L20" s="13"/>
      <c r="M20" s="13"/>
      <c r="N20" s="13"/>
      <c r="O20" s="13"/>
      <c r="P20" s="13"/>
      <c r="Q20" s="13"/>
      <c r="R20" s="13"/>
      <c r="S20" s="13">
        <f t="shared" si="0"/>
        <v>2</v>
      </c>
      <c r="T20" s="18">
        <f>24+36</f>
        <v>60</v>
      </c>
      <c r="U20" s="37">
        <f t="shared" si="1"/>
        <v>120</v>
      </c>
      <c r="V20" s="17"/>
      <c r="W20" s="17"/>
    </row>
    <row r="21" spans="1:23" s="19" customFormat="1" ht="31.5" x14ac:dyDescent="0.25">
      <c r="A21" s="13"/>
      <c r="B21" s="10" t="s">
        <v>35</v>
      </c>
      <c r="C21" s="13" t="s">
        <v>29</v>
      </c>
      <c r="D21" s="13">
        <v>1</v>
      </c>
      <c r="E21" s="13"/>
      <c r="F21" s="13"/>
      <c r="G21" s="13"/>
      <c r="H21" s="13"/>
      <c r="I21" s="13"/>
      <c r="J21" s="13"/>
      <c r="K21" s="13">
        <v>1</v>
      </c>
      <c r="L21" s="13"/>
      <c r="M21" s="13"/>
      <c r="N21" s="13"/>
      <c r="O21" s="13"/>
      <c r="P21" s="13"/>
      <c r="Q21" s="13"/>
      <c r="R21" s="13"/>
      <c r="S21" s="13">
        <f t="shared" si="0"/>
        <v>2</v>
      </c>
      <c r="T21" s="18">
        <f>24+36</f>
        <v>60</v>
      </c>
      <c r="U21" s="37">
        <f t="shared" si="1"/>
        <v>120</v>
      </c>
      <c r="V21" s="17"/>
      <c r="W21" s="17"/>
    </row>
    <row r="22" spans="1:23" s="19" customFormat="1" ht="31.5" x14ac:dyDescent="0.25">
      <c r="A22" s="12"/>
      <c r="B22" s="10" t="s">
        <v>36</v>
      </c>
      <c r="C22" s="13" t="s">
        <v>29</v>
      </c>
      <c r="D22" s="13">
        <v>1</v>
      </c>
      <c r="E22" s="13"/>
      <c r="F22" s="13"/>
      <c r="G22" s="13"/>
      <c r="H22" s="13"/>
      <c r="I22" s="13"/>
      <c r="J22" s="13"/>
      <c r="K22" s="13">
        <v>1</v>
      </c>
      <c r="L22" s="13"/>
      <c r="M22" s="13"/>
      <c r="N22" s="13"/>
      <c r="O22" s="13"/>
      <c r="P22" s="13"/>
      <c r="Q22" s="13"/>
      <c r="R22" s="13"/>
      <c r="S22" s="13">
        <f t="shared" si="0"/>
        <v>2</v>
      </c>
      <c r="T22" s="18">
        <f>35+36</f>
        <v>71</v>
      </c>
      <c r="U22" s="37">
        <f t="shared" si="1"/>
        <v>142</v>
      </c>
      <c r="V22" s="17"/>
      <c r="W22" s="17"/>
    </row>
    <row r="23" spans="1:23" s="19" customFormat="1" ht="31.5" x14ac:dyDescent="0.25">
      <c r="A23" s="13"/>
      <c r="B23" s="10" t="s">
        <v>37</v>
      </c>
      <c r="C23" s="13" t="s">
        <v>29</v>
      </c>
      <c r="D23" s="13">
        <v>1</v>
      </c>
      <c r="E23" s="13"/>
      <c r="F23" s="13"/>
      <c r="G23" s="13"/>
      <c r="H23" s="13"/>
      <c r="I23" s="13"/>
      <c r="J23" s="13"/>
      <c r="K23" s="13">
        <v>1</v>
      </c>
      <c r="L23" s="13"/>
      <c r="M23" s="13"/>
      <c r="N23" s="13"/>
      <c r="O23" s="13"/>
      <c r="P23" s="13"/>
      <c r="Q23" s="13"/>
      <c r="R23" s="13"/>
      <c r="S23" s="13">
        <f t="shared" si="0"/>
        <v>2</v>
      </c>
      <c r="T23" s="18">
        <f>334+60</f>
        <v>394</v>
      </c>
      <c r="U23" s="37">
        <f t="shared" si="1"/>
        <v>788</v>
      </c>
      <c r="V23" s="17"/>
      <c r="W23" s="17"/>
    </row>
    <row r="24" spans="1:23" s="19" customFormat="1" ht="31.5" x14ac:dyDescent="0.25">
      <c r="A24" s="12"/>
      <c r="B24" s="10" t="s">
        <v>38</v>
      </c>
      <c r="C24" s="13" t="s">
        <v>29</v>
      </c>
      <c r="D24" s="13">
        <v>1</v>
      </c>
      <c r="E24" s="13"/>
      <c r="F24" s="13"/>
      <c r="G24" s="13"/>
      <c r="H24" s="13"/>
      <c r="I24" s="13"/>
      <c r="J24" s="13"/>
      <c r="K24" s="13">
        <v>1</v>
      </c>
      <c r="L24" s="13"/>
      <c r="M24" s="13"/>
      <c r="N24" s="13"/>
      <c r="O24" s="13"/>
      <c r="P24" s="13"/>
      <c r="Q24" s="13"/>
      <c r="R24" s="13"/>
      <c r="S24" s="13">
        <f t="shared" si="0"/>
        <v>2</v>
      </c>
      <c r="T24" s="18">
        <f>520+60</f>
        <v>580</v>
      </c>
      <c r="U24" s="37">
        <f t="shared" si="1"/>
        <v>1160</v>
      </c>
      <c r="V24" s="17"/>
      <c r="W24" s="17"/>
    </row>
    <row r="25" spans="1:23" s="19" customFormat="1" ht="47.25" x14ac:dyDescent="0.25">
      <c r="A25" s="13"/>
      <c r="B25" s="10" t="s">
        <v>39</v>
      </c>
      <c r="C25" s="13" t="s">
        <v>29</v>
      </c>
      <c r="D25" s="13">
        <v>1</v>
      </c>
      <c r="E25" s="13"/>
      <c r="F25" s="13"/>
      <c r="G25" s="13"/>
      <c r="H25" s="13"/>
      <c r="I25" s="13"/>
      <c r="J25" s="13"/>
      <c r="K25" s="13">
        <v>1</v>
      </c>
      <c r="L25" s="13"/>
      <c r="M25" s="13">
        <v>1</v>
      </c>
      <c r="N25" s="13"/>
      <c r="O25" s="13"/>
      <c r="P25" s="13"/>
      <c r="Q25" s="13"/>
      <c r="R25" s="13"/>
      <c r="S25" s="13">
        <f t="shared" si="0"/>
        <v>3</v>
      </c>
      <c r="T25" s="18">
        <v>3000</v>
      </c>
      <c r="U25" s="37">
        <f t="shared" si="1"/>
        <v>9000</v>
      </c>
      <c r="V25" s="17"/>
      <c r="W25" s="17"/>
    </row>
    <row r="26" spans="1:23" s="22" customFormat="1" x14ac:dyDescent="0.25">
      <c r="A26" s="20"/>
      <c r="B26" s="21"/>
      <c r="T26" s="23"/>
      <c r="U26" s="24">
        <f>SUM(U10:U25)</f>
        <v>68881</v>
      </c>
      <c r="V26" s="38"/>
      <c r="W26" s="38"/>
    </row>
    <row r="27" spans="1:23" s="22" customFormat="1" x14ac:dyDescent="0.25">
      <c r="A27" s="20"/>
      <c r="B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3"/>
    </row>
    <row r="28" spans="1:23" s="22" customFormat="1" x14ac:dyDescent="0.25">
      <c r="A28" s="20"/>
      <c r="B28" s="21"/>
      <c r="T28" s="23"/>
      <c r="U28" s="25"/>
    </row>
    <row r="29" spans="1:23" s="22" customFormat="1" x14ac:dyDescent="0.25">
      <c r="A29" s="20"/>
      <c r="B29" s="21"/>
      <c r="T29" s="23"/>
    </row>
    <row r="30" spans="1:23" s="22" customFormat="1" x14ac:dyDescent="0.25">
      <c r="A30" s="20"/>
      <c r="B30" s="21"/>
      <c r="T30" s="23"/>
    </row>
    <row r="31" spans="1:23" s="22" customFormat="1" x14ac:dyDescent="0.25">
      <c r="A31" s="20"/>
      <c r="B31" s="21"/>
      <c r="T31" s="23"/>
    </row>
    <row r="32" spans="1:23" s="22" customFormat="1" x14ac:dyDescent="0.25">
      <c r="A32" s="20"/>
      <c r="B32" s="21"/>
      <c r="T32" s="23"/>
    </row>
    <row r="33" spans="1:20" s="22" customFormat="1" x14ac:dyDescent="0.25">
      <c r="A33" s="20"/>
      <c r="B33" s="21"/>
      <c r="T33" s="23"/>
    </row>
    <row r="34" spans="1:20" s="22" customFormat="1" x14ac:dyDescent="0.25">
      <c r="A34" s="20"/>
      <c r="B34" s="21"/>
      <c r="T34" s="23"/>
    </row>
    <row r="35" spans="1:20" s="22" customFormat="1" x14ac:dyDescent="0.25">
      <c r="A35" s="20"/>
      <c r="B35" s="21"/>
      <c r="T35" s="23"/>
    </row>
    <row r="36" spans="1:20" s="22" customFormat="1" x14ac:dyDescent="0.25">
      <c r="A36" s="20"/>
      <c r="B36" s="21"/>
      <c r="T36" s="23"/>
    </row>
    <row r="37" spans="1:20" s="22" customFormat="1" x14ac:dyDescent="0.25">
      <c r="A37" s="20"/>
      <c r="B37" s="21"/>
      <c r="T37" s="23"/>
    </row>
  </sheetData>
  <mergeCells count="3">
    <mergeCell ref="D7:R7"/>
    <mergeCell ref="D8:J8"/>
    <mergeCell ref="L8:R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 Venera</dc:creator>
  <cp:lastModifiedBy>Locicero Venera</cp:lastModifiedBy>
  <dcterms:created xsi:type="dcterms:W3CDTF">2018-12-06T11:16:00Z</dcterms:created>
  <dcterms:modified xsi:type="dcterms:W3CDTF">2019-02-06T10:33:29Z</dcterms:modified>
</cp:coreProperties>
</file>