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90" windowWidth="27075" windowHeight="11160"/>
  </bookViews>
  <sheets>
    <sheet name="Lotto 5" sheetId="1" r:id="rId1"/>
  </sheets>
  <calcPr calcId="145621"/>
</workbook>
</file>

<file path=xl/calcChain.xml><?xml version="1.0" encoding="utf-8"?>
<calcChain xmlns="http://schemas.openxmlformats.org/spreadsheetml/2006/main">
  <c r="V162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0" i="1"/>
  <c r="S161" i="1" l="1"/>
  <c r="U161" i="1" s="1"/>
  <c r="S160" i="1"/>
  <c r="U160" i="1" s="1"/>
  <c r="S159" i="1"/>
  <c r="U159" i="1" s="1"/>
  <c r="S158" i="1"/>
  <c r="U158" i="1" s="1"/>
  <c r="S157" i="1"/>
  <c r="U157" i="1" s="1"/>
  <c r="S156" i="1"/>
  <c r="U156" i="1" s="1"/>
  <c r="S155" i="1"/>
  <c r="U155" i="1" s="1"/>
  <c r="S154" i="1"/>
  <c r="U154" i="1" s="1"/>
  <c r="S153" i="1"/>
  <c r="U153" i="1" s="1"/>
  <c r="S152" i="1"/>
  <c r="U152" i="1" s="1"/>
  <c r="S151" i="1"/>
  <c r="U151" i="1" s="1"/>
  <c r="S150" i="1"/>
  <c r="U150" i="1" s="1"/>
  <c r="S149" i="1"/>
  <c r="U149" i="1" s="1"/>
  <c r="S148" i="1"/>
  <c r="U148" i="1" s="1"/>
  <c r="S147" i="1"/>
  <c r="U147" i="1" s="1"/>
  <c r="S146" i="1"/>
  <c r="U146" i="1" s="1"/>
  <c r="S145" i="1"/>
  <c r="U145" i="1" s="1"/>
  <c r="S144" i="1"/>
  <c r="U144" i="1" s="1"/>
  <c r="S143" i="1"/>
  <c r="U143" i="1" s="1"/>
  <c r="S142" i="1"/>
  <c r="U142" i="1" s="1"/>
  <c r="S141" i="1"/>
  <c r="U141" i="1" s="1"/>
  <c r="S140" i="1"/>
  <c r="U140" i="1" s="1"/>
  <c r="S139" i="1"/>
  <c r="U139" i="1" s="1"/>
  <c r="S138" i="1"/>
  <c r="U138" i="1" s="1"/>
  <c r="S137" i="1"/>
  <c r="U137" i="1" s="1"/>
  <c r="S136" i="1"/>
  <c r="U136" i="1" s="1"/>
  <c r="S135" i="1"/>
  <c r="U135" i="1" s="1"/>
  <c r="S134" i="1"/>
  <c r="U134" i="1" s="1"/>
  <c r="S133" i="1"/>
  <c r="U133" i="1" s="1"/>
  <c r="S132" i="1"/>
  <c r="U132" i="1" s="1"/>
  <c r="S131" i="1"/>
  <c r="U131" i="1" s="1"/>
  <c r="S130" i="1"/>
  <c r="U130" i="1" s="1"/>
  <c r="S129" i="1"/>
  <c r="U129" i="1" s="1"/>
  <c r="S128" i="1"/>
  <c r="U128" i="1" s="1"/>
  <c r="S127" i="1"/>
  <c r="U127" i="1" s="1"/>
  <c r="S126" i="1"/>
  <c r="U126" i="1" s="1"/>
  <c r="S125" i="1"/>
  <c r="U125" i="1" s="1"/>
  <c r="S124" i="1"/>
  <c r="U124" i="1" s="1"/>
  <c r="S123" i="1"/>
  <c r="U123" i="1" s="1"/>
  <c r="S122" i="1"/>
  <c r="U122" i="1" s="1"/>
  <c r="S121" i="1"/>
  <c r="U121" i="1" s="1"/>
  <c r="S120" i="1"/>
  <c r="U120" i="1" s="1"/>
  <c r="S119" i="1"/>
  <c r="U119" i="1" s="1"/>
  <c r="S118" i="1"/>
  <c r="U118" i="1" s="1"/>
  <c r="S117" i="1"/>
  <c r="U117" i="1" s="1"/>
  <c r="S116" i="1"/>
  <c r="U116" i="1" s="1"/>
  <c r="S115" i="1"/>
  <c r="U115" i="1" s="1"/>
  <c r="S114" i="1"/>
  <c r="U114" i="1" s="1"/>
  <c r="S113" i="1"/>
  <c r="U113" i="1" s="1"/>
  <c r="S112" i="1"/>
  <c r="U112" i="1" s="1"/>
  <c r="S111" i="1"/>
  <c r="U111" i="1" s="1"/>
  <c r="S110" i="1"/>
  <c r="U110" i="1" s="1"/>
  <c r="S109" i="1"/>
  <c r="U109" i="1" s="1"/>
  <c r="S108" i="1"/>
  <c r="U108" i="1" s="1"/>
  <c r="S107" i="1"/>
  <c r="U107" i="1" s="1"/>
  <c r="S106" i="1"/>
  <c r="U106" i="1" s="1"/>
  <c r="S105" i="1"/>
  <c r="U105" i="1" s="1"/>
  <c r="S104" i="1"/>
  <c r="U104" i="1" s="1"/>
  <c r="S103" i="1"/>
  <c r="U103" i="1" s="1"/>
  <c r="S102" i="1"/>
  <c r="U102" i="1" s="1"/>
  <c r="S101" i="1"/>
  <c r="U101" i="1" s="1"/>
  <c r="S100" i="1"/>
  <c r="U100" i="1" s="1"/>
  <c r="S99" i="1"/>
  <c r="U99" i="1" s="1"/>
  <c r="S98" i="1"/>
  <c r="U98" i="1" s="1"/>
  <c r="S97" i="1"/>
  <c r="U97" i="1" s="1"/>
  <c r="S96" i="1"/>
  <c r="U96" i="1" s="1"/>
  <c r="S95" i="1"/>
  <c r="U95" i="1" s="1"/>
  <c r="S94" i="1"/>
  <c r="U94" i="1" s="1"/>
  <c r="S93" i="1"/>
  <c r="U93" i="1" s="1"/>
  <c r="S92" i="1"/>
  <c r="U92" i="1" s="1"/>
  <c r="S91" i="1"/>
  <c r="U91" i="1" s="1"/>
  <c r="S90" i="1"/>
  <c r="U90" i="1" s="1"/>
  <c r="S89" i="1"/>
  <c r="U89" i="1" s="1"/>
  <c r="S88" i="1"/>
  <c r="U88" i="1" s="1"/>
  <c r="S87" i="1"/>
  <c r="U87" i="1" s="1"/>
  <c r="S86" i="1"/>
  <c r="U86" i="1" s="1"/>
  <c r="S85" i="1"/>
  <c r="U85" i="1" s="1"/>
  <c r="S84" i="1"/>
  <c r="U84" i="1" s="1"/>
  <c r="S83" i="1"/>
  <c r="U83" i="1" s="1"/>
  <c r="S82" i="1"/>
  <c r="U82" i="1" s="1"/>
  <c r="S81" i="1"/>
  <c r="U81" i="1" s="1"/>
  <c r="S80" i="1"/>
  <c r="U80" i="1" s="1"/>
  <c r="S79" i="1"/>
  <c r="U79" i="1" s="1"/>
  <c r="S78" i="1"/>
  <c r="U78" i="1" s="1"/>
  <c r="S77" i="1"/>
  <c r="U77" i="1" s="1"/>
  <c r="S76" i="1"/>
  <c r="U76" i="1" s="1"/>
  <c r="S75" i="1"/>
  <c r="U75" i="1" s="1"/>
  <c r="S74" i="1"/>
  <c r="U74" i="1" s="1"/>
  <c r="S73" i="1"/>
  <c r="U73" i="1" s="1"/>
  <c r="S72" i="1"/>
  <c r="U72" i="1" s="1"/>
  <c r="S71" i="1"/>
  <c r="U71" i="1" s="1"/>
  <c r="S70" i="1"/>
  <c r="U70" i="1" s="1"/>
  <c r="S69" i="1"/>
  <c r="U69" i="1" s="1"/>
  <c r="S68" i="1"/>
  <c r="U68" i="1" s="1"/>
  <c r="S67" i="1"/>
  <c r="U67" i="1" s="1"/>
  <c r="S66" i="1"/>
  <c r="U66" i="1" s="1"/>
  <c r="S65" i="1"/>
  <c r="U65" i="1" s="1"/>
  <c r="T64" i="1"/>
  <c r="S64" i="1"/>
  <c r="U64" i="1" s="1"/>
  <c r="U63" i="1"/>
  <c r="S63" i="1"/>
  <c r="U62" i="1"/>
  <c r="S62" i="1"/>
  <c r="U61" i="1"/>
  <c r="S61" i="1"/>
  <c r="U60" i="1"/>
  <c r="S60" i="1"/>
  <c r="U59" i="1"/>
  <c r="S59" i="1"/>
  <c r="U58" i="1"/>
  <c r="S58" i="1"/>
  <c r="U57" i="1"/>
  <c r="S57" i="1"/>
  <c r="U56" i="1"/>
  <c r="S56" i="1"/>
  <c r="U55" i="1"/>
  <c r="S55" i="1"/>
  <c r="U54" i="1"/>
  <c r="S54" i="1"/>
  <c r="U53" i="1"/>
  <c r="S53" i="1"/>
  <c r="U52" i="1"/>
  <c r="S52" i="1"/>
  <c r="U51" i="1"/>
  <c r="S51" i="1"/>
  <c r="U50" i="1"/>
  <c r="S50" i="1"/>
  <c r="U49" i="1"/>
  <c r="S49" i="1"/>
  <c r="U48" i="1"/>
  <c r="S48" i="1"/>
  <c r="U47" i="1"/>
  <c r="S47" i="1"/>
  <c r="U46" i="1"/>
  <c r="S46" i="1"/>
  <c r="U45" i="1"/>
  <c r="S45" i="1"/>
  <c r="U44" i="1"/>
  <c r="S44" i="1"/>
  <c r="U43" i="1"/>
  <c r="S43" i="1"/>
  <c r="U42" i="1"/>
  <c r="S42" i="1"/>
  <c r="U41" i="1"/>
  <c r="S41" i="1"/>
  <c r="U40" i="1"/>
  <c r="S40" i="1"/>
  <c r="U39" i="1"/>
  <c r="S39" i="1"/>
  <c r="U38" i="1"/>
  <c r="S38" i="1"/>
  <c r="U37" i="1"/>
  <c r="S37" i="1"/>
  <c r="U36" i="1"/>
  <c r="S36" i="1"/>
  <c r="U35" i="1"/>
  <c r="S35" i="1"/>
  <c r="U34" i="1"/>
  <c r="S34" i="1"/>
  <c r="U33" i="1"/>
  <c r="S33" i="1"/>
  <c r="U32" i="1"/>
  <c r="S32" i="1"/>
  <c r="U31" i="1"/>
  <c r="S31" i="1"/>
  <c r="U30" i="1"/>
  <c r="S30" i="1"/>
  <c r="U29" i="1"/>
  <c r="S29" i="1"/>
  <c r="U28" i="1"/>
  <c r="S28" i="1"/>
  <c r="U27" i="1"/>
  <c r="S27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5" i="1"/>
  <c r="S15" i="1"/>
  <c r="U14" i="1"/>
  <c r="S14" i="1"/>
  <c r="U13" i="1"/>
  <c r="S13" i="1"/>
  <c r="U12" i="1"/>
  <c r="S12" i="1"/>
  <c r="U11" i="1"/>
  <c r="S11" i="1"/>
  <c r="U10" i="1"/>
  <c r="S10" i="1"/>
  <c r="U162" i="1" l="1"/>
</calcChain>
</file>

<file path=xl/sharedStrings.xml><?xml version="1.0" encoding="utf-8"?>
<sst xmlns="http://schemas.openxmlformats.org/spreadsheetml/2006/main" count="337" uniqueCount="190">
  <si>
    <t>QUANTITÀ RICHIESTE ANNUALI</t>
  </si>
  <si>
    <t>DIPARTIMENTO POTENZA</t>
  </si>
  <si>
    <t>CRM</t>
  </si>
  <si>
    <t>DIPARTIMENTO MATERA</t>
  </si>
  <si>
    <t xml:space="preserve"> Descrizione prodotto </t>
  </si>
  <si>
    <t xml:space="preserve"> Unità di misura </t>
  </si>
  <si>
    <t>LS PZ</t>
  </si>
  <si>
    <t>LM PZ</t>
  </si>
  <si>
    <t>RI PZ</t>
  </si>
  <si>
    <t>SR PZ</t>
  </si>
  <si>
    <t>CRAB</t>
  </si>
  <si>
    <t>ARIA PZ</t>
  </si>
  <si>
    <t xml:space="preserve">MONITORAGGIO </t>
  </si>
  <si>
    <t>CRR</t>
  </si>
  <si>
    <t>LM MT</t>
  </si>
  <si>
    <t>STRU MT</t>
  </si>
  <si>
    <t>ARIA MT</t>
  </si>
  <si>
    <t>RI MT</t>
  </si>
  <si>
    <t>PESTIDI MT</t>
  </si>
  <si>
    <t>SR MT</t>
  </si>
  <si>
    <t xml:space="preserve"> Qtà richiesta TOT</t>
  </si>
  <si>
    <t>Prezzo unitario</t>
  </si>
  <si>
    <t>Colonna SB-C18 Zorbax Narrow Bore 2,1 x 150 5um (Agilent Technologies  883700-922)</t>
  </si>
  <si>
    <t>pezzi</t>
  </si>
  <si>
    <t>Colonna Hypersil GOLD C8 250x3mm (Thermo Fisher 25205-253030)</t>
  </si>
  <si>
    <t>Colonna Pinnacle I PAH 250 x 3,2 mm - 4 mm (Restek  9219473-700)</t>
  </si>
  <si>
    <t xml:space="preserve">Setti per GC Agilent "Premium Inlet Septa (Bleed/Temp Optimized, Non stick 11mm Septa 100 pk (codice Agilent 5183-4757)" o equivalente </t>
  </si>
  <si>
    <t>confezione</t>
  </si>
  <si>
    <t>Inserti per iniettore Agilent MMI "Ultra Inert Inlet Liner (2mm dimpled, splitless, 5 pk) (codice Agilent 5190-4006)" o equivalente</t>
  </si>
  <si>
    <t>Dado per colonna interfaccia tranfer line per GC Agilent " Column nut fitting for Agilent mass spec interface transfer line (codice Agilent 05988-20066)" o equivalente</t>
  </si>
  <si>
    <t>Dado per GC Agilent  "Universal column nut 1/16 in hex 2pk ( codice Agilent 5181-8830 )" o equivalente</t>
  </si>
  <si>
    <t xml:space="preserve">Dado interno raccordo per capillare CFT   per GC Agilent  "Internal nut, raccordo per capillare CFT  AA  (codice Agilent   G2855-20530)" o equivalente          </t>
  </si>
  <si>
    <t xml:space="preserve">Ferrule per GC Agilent "Ferrule, flexi inert  0.25mm col 10/PK    (codice Agilent G3188-27501)"  o equivalente           </t>
  </si>
  <si>
    <t xml:space="preserve"> Dado per colonna per GC Agilent "Self tightening column nut for MS interface (codice Agilent 5190-5233)" o equivalente</t>
  </si>
  <si>
    <t xml:space="preserve"> Dado per colonna  per GC Agilent "Self tightening column nut for inlet/detector (codice Agilent 5190-6194)" o equivalente</t>
  </si>
  <si>
    <t>Ferrule  per GC Agilent "Ferrule 0,5mm ID Grafite 10pk (codice Agilent 5080-8853 )" o equivalente</t>
  </si>
  <si>
    <t>Ferrule per GC Agilent "Ferrule 0,4mm ID 85/15% Percond Vespel/Grafite 10pk (codice Agilent 5181-3323 )" o equivalente</t>
  </si>
  <si>
    <t>Siringa per autocampionatore GC Agilent "Agilent gold standard syringe 10 µl 23/26ga for autosampler Agilent  7693A (codice Agilent 5181-3354)" o equivalente</t>
  </si>
  <si>
    <t>Siringa Hamilton per Autocampionatore  Combipal CTC syrc 10µl (codice Agilent G6500-80116 ) o equivalente</t>
  </si>
  <si>
    <t>Kit per la purificazione del gas per GC Agilente "Gas Clean carrier gas starter kit for 7890
Includes carrier gas filter, 1/8 in single connecting unit with bracket that installs
directly on the 7890 (codice Agilent CP17988)"</t>
  </si>
  <si>
    <t>Filtro per la purificazione del gas per GC Agilent "Replacement Agilent Gas Clean carrier gas filter (codice Agilent CP17973 )" o equivalente</t>
  </si>
  <si>
    <t>Colonna capillare Agilent J&amp;W DB-5MS UI  30m, 0,25mm id, 0,25µm df  (codice Agilent 122-5532UI) o equivalente</t>
  </si>
  <si>
    <t>Inserto in vetro per iniettore Agilent MMI "Liner Gooseneck splitless liner 4mmx6,5x78,5 for Agilent GC siltek deact 5pk (codice Restek 20799-214,5)" o equivalente</t>
  </si>
  <si>
    <t>Colonna capillare Zebron ZB-WAXplus  30m, 0,25mm id, 0,25µm (codice Phenomenex 7HG-G013-11) o equivalente</t>
  </si>
  <si>
    <t xml:space="preserve">Vial 2 ml vetro chiaro ( diametro 12x32mm, tappo a vite, 9-425 zona scrittura)  + tappo vite forato con setto sil/ptfe </t>
  </si>
  <si>
    <t xml:space="preserve">Vial 2 ml  ambrate (diametro 12x32mm, tappo a vite, 9-425 zona scrittura) + tappo vite forato con setto sil/ptfe </t>
  </si>
  <si>
    <t>Tappi per vials con tappo a vite 9-425 forato con setto  in PTFE/silicone</t>
  </si>
  <si>
    <t>Rxi-5Sil MS Capillary GC Column 30 m x 0.25 mm x 0.25 µm con precolonna integrata da 10 m</t>
  </si>
  <si>
    <t>Trappola per valvola di splittaggio per ECD marca RESTEK cod.22017 o equivalente</t>
  </si>
  <si>
    <t>Ferrule 60% vespel/ 40% grafite diametro interno 0,32mm cod. Agilent 8004-0214 o equivalente</t>
  </si>
  <si>
    <t>Ferrule 60% vespel/ 40% grafite diametro interno 0,25mm cod. Agilent 8004-0212 o equivalente</t>
  </si>
  <si>
    <t>Septa non-Stick green 11,5 mm cod Agilent 8010-0209 o equivalente</t>
  </si>
  <si>
    <t>Colonna capillare tipo ZB-624, L 30 m x 0,32 mm x 1,80 μm (codice Phenomenex, Inc. 7HM-G005-31 o equivalente)</t>
  </si>
  <si>
    <t>Dionex IonPac AS19 Capillary Column (0.4 x 250 mm) Codice 072064</t>
  </si>
  <si>
    <t>Dionex IonPac AG19 Capillary Guard Column (0.4 x 50 mm) Codice 072065</t>
  </si>
  <si>
    <t>Dionex IonPac CS16-4µm Capillary Column (0.5 x 250 mm) Codice 088615</t>
  </si>
  <si>
    <t>Dionex IonPac CG16-4µm Capillary Guard Column (0.5 x 50 mm) Codice 088616</t>
  </si>
  <si>
    <t>Dionex ACES 300 Anion Capillary Electrolytic Suppressor (For use with anion-exchange capillary columns.) Codice 72052</t>
  </si>
  <si>
    <t>Dionex CCES 300 Cation Capillary Electrolytic Suppressor (For use with cation-exchange capillary columns) Codice 72053</t>
  </si>
  <si>
    <t>Dionex EGC-KOH (Capillary) _x000D_
Capillary hydroxide eluent generator used with all hydroxide selective anion exchange capillary columns. Codice 72076</t>
  </si>
  <si>
    <t>Dionex EGC-MSA (Capillary) Capillary methanesulfonic acid eluent generator used with all cation exchange capillary columns. Codice 72077</t>
  </si>
  <si>
    <t>5 ml Vials with Filter Caps - 250PZ Codice Thermo  P/N038141</t>
  </si>
  <si>
    <t>End of line filter Codice Dionex P/N045987</t>
  </si>
  <si>
    <t xml:space="preserve">Dionex AERS 500 4mm RFIC - Electrolytically Regenerated Suppressor - Codice Thermo Scientific 0822540  </t>
  </si>
  <si>
    <t xml:space="preserve">Dionex CERS 500 4mm RFIC - Electrolytically Regenerated Suppressor - Codice Thermo Scientific 0822542 </t>
  </si>
  <si>
    <t>1/4-28 Luer adapter Codice Dionex P/N024305</t>
  </si>
  <si>
    <t>10-32 Luer adapter Codice Dionex P/N046888</t>
  </si>
  <si>
    <t>10-32 Double Cone Ferrule Codice Dionex P/N043276</t>
  </si>
  <si>
    <t>Dionex IonPac AS9-HC Analytical Column (4 x 250 mm) Codice 51786</t>
  </si>
  <si>
    <t>Dionex IonPac AG9-HC Guard Column (4 x 50 mm) Codice 51791</t>
  </si>
  <si>
    <t>Dionex IonPac CS12A  Analytical Column (4 x 250 mm) Codice 46073</t>
  </si>
  <si>
    <t>Dionex IonPac CG12A Guard Column (4 x 50 mm) Codice 46074</t>
  </si>
  <si>
    <t>Dionex AS-AP Kit  Codice 075000</t>
  </si>
  <si>
    <t>Dionex AS-AP 250µl Syringe  Codice 074306</t>
  </si>
  <si>
    <t>Dionex AS-AP Needle Codice 069914</t>
  </si>
  <si>
    <t>Dionex AS-AP Inject port Codice 069872</t>
  </si>
  <si>
    <t>Elettrodo per pHmetro Sension 378 Codice HACH 51935-00</t>
  </si>
  <si>
    <t>Microliter Syringe 10ul Originale GERSTEL - Codice 009970-024-00</t>
  </si>
  <si>
    <t>Ferrule vespel grafite con diametro interno di 0,5mm per gascromatografo Agilent 6890N</t>
  </si>
  <si>
    <t>Filamento (impatto elettronico) per spettrometro di massa serie 5975</t>
  </si>
  <si>
    <t xml:space="preserve"> pezzi </t>
  </si>
  <si>
    <t>Dado di interfaccia spettrometro di massa-colonna (femmina)</t>
  </si>
  <si>
    <t>Ion Trap Filament Disk Assy With Wires marca Agilent cod. 393060191 o equivalente</t>
  </si>
  <si>
    <t>Cono di separazione in nichel, per ICP-MS 7500CX Agilent - Codice Agilent G1820-65238 o equivalente</t>
  </si>
  <si>
    <t>Cono di separazione in nichel ,per ICP-MS 7500CX Agilent - Codice G3270-65024 o equivalente</t>
  </si>
  <si>
    <t>Olio per pompa meccanica, Inland 45, 1 qt - Codice Agilent 6040-0834  o equivalente</t>
  </si>
  <si>
    <t>Elemento per filtro olio a nebbia - Codice Agilent 1535-4970  o equivalente</t>
  </si>
  <si>
    <t>Tubi ISTD in Tygon per pompa peristaltica  (12), per ICP-MS 7500CX Agilent - Codice Agilent G1833-65571 o equivalente</t>
  </si>
  <si>
    <t>Tubi di drenaggio per pompa peristaltica (12), per ICP-MS 7500CX Agilent - Codice Agilent G1833-65570  o equivalente</t>
  </si>
  <si>
    <t>Tubi di introduzione campione per pompa peristaltica (12), per ICP-MS 7500CX Agilent - Codice Agilent G1833-65569 o equivalente</t>
  </si>
  <si>
    <t xml:space="preserve"> Ferrule anteriore/posteriore per tubi d.e. 1,6 mm (10), per ICP-MS 7500CX Agilent - Codice Agilent 5064-8024 o equivalente</t>
  </si>
  <si>
    <t>Bastoncini cotonati a entrambe le estremità, lunghezza 75 mm, 100/confezione - Codice Agilent 9300-2574 o equivalente</t>
  </si>
  <si>
    <t>Torcia in quarzo, 2.5mm ID per  ICP-MS 7500CX Agilent - Codice Agilent G3270-80043 o equivalente</t>
  </si>
  <si>
    <t>Nebulizzatore MicroMist , per ICP-MS 7500CX Agilent - Codice G3266-80003 o equivalente</t>
  </si>
  <si>
    <t>Piastra di protezione in Pt lunga durata per ShieldTorch,  per ICP-MS 7500CX Agilent - Codice G1833-65419 o equivalente</t>
  </si>
  <si>
    <t>Coperchio per torcia Shield , per ICP-MS 7500CX Agilent - Codice G1833-65421 o equivalente</t>
  </si>
  <si>
    <t>Barra connettore (diluizione) per HMI kit, per ICP-MS 7500CX Agilent - Codice G3270-80024 o equivalente</t>
  </si>
  <si>
    <t>Gooseneck splitless liner siltek deactivated 4 mm x 6,5 x 78,5, marca RESTEK cod. RT207992145 o equivalente</t>
  </si>
  <si>
    <t>Liner per iniettore tipo 1177 - 4 mm split liner/ glass frit - siltek marca RESTEK cod. RT210462145 o equivalente</t>
  </si>
  <si>
    <t>Setti AG3 - 9 mm per GC Varian marca Agilent cod. CR246713 o equivalente</t>
  </si>
  <si>
    <t>Trappola per valvola di splittaggio  ad alta capacità marca RESTEK cod.20698 o equivalente</t>
  </si>
  <si>
    <t>Cartuccia essiccante per generatore di gas idrogeno DBS modello PG-H2 160 , Kit Cod. Perkin Elmer N9306064 o equivalente</t>
  </si>
  <si>
    <t>Colonna capillare VARIAN Factor Four VF - 5ms + 5m EZ Guard cod. CP9012, 30m x 0,25 mm ID x 0,39 mm OD, DF=0,25 micron o equivalente</t>
  </si>
  <si>
    <t>Inserto per iniettore splitless con doppio cono deattivato - Codice Agilent 5181-3315 o equivalente</t>
  </si>
  <si>
    <t>Inserto per iniettore splitless w/dimple singolo cono 2 mm 6,5x 78,5 mm - Codice Agilent 5190-2296 o equivalente</t>
  </si>
  <si>
    <t>Filtro per ASE 300 in fibra di vetro - Codice Thermo Scientific P/N 056781 o equivalente</t>
  </si>
  <si>
    <t>Peek Seals per ASE 300 - Codice Thermo Scientific 061687 o equivalente</t>
  </si>
  <si>
    <t>Terre di Diatomee per preparativa ASE - Codice Thermo Scientific 062819 o equivalente</t>
  </si>
  <si>
    <t>kg</t>
  </si>
  <si>
    <t>Bottiglie di raccolta da 250 ml - Codie Thermo Scientific 056284 o equivalente</t>
  </si>
  <si>
    <t>Tappo per bottiglie di raccolta da 250 ml - Codice Thermo Scientific AAA-049463 o equivalente</t>
  </si>
  <si>
    <t>Vials 5 ml con tappo filtrante confezione da 250 pezzi - Codice Dionex P/N 038141 o equivalente</t>
  </si>
  <si>
    <t>confezioni</t>
  </si>
  <si>
    <t>Filtro di fine linea - Codice Dionex P/N 045987o equivalete</t>
  </si>
  <si>
    <t>Colonna capillare tipo 1701 (14% cianopropilfenil - 86% dimetil polisilossano)  30 m x 0,25 mm x 1,00 µm (codice Phenomenex, Inc. 7HG-G006-22 o equivalente)</t>
  </si>
  <si>
    <t>Colonna capillare tipo 624 (6% cianopropilfenil - 94% dimetil polisilossano) 30 m, ID  0,25 mm, film 1,40 µm (codice Phenomenex, Inc. 7HG-G005-27 o equivalente)</t>
  </si>
  <si>
    <t>Colonna capillare tipo 35 (35% difenil - 65% dimetil polisilossano) 30 m x 0,25 mm x 0,25 µm - (codice Phenomenex, Inc. 7HG-G003-11 o equivalente)</t>
  </si>
  <si>
    <t>Colonna capillare tipo Wax (polietilenglicole) 30 m x 0,32 mm, 0,25 µm - (codice Zebron 7HM-G007-11 o equivalente)</t>
  </si>
  <si>
    <t>Colonna capillare tipo 5HT (5% Phenyl - 95% dimethyilpolysiloxane) 30m x 0,32mm id, 0,10µm -  Temp. max 400/430 °C - Isoterma/programmata - Certificata per MS (codice Phenomenex, Inc. 7HM-G015-02 o equivalente)</t>
  </si>
  <si>
    <t xml:space="preserve">Colonna GC-MS Agilent Select PAH CP7462
(30mt ID 0.25mm DF0.15um) o equivalente per l'analisi degli IPA, capace di risolvere composti critici con risoluzione di almeno 50% quali
- Benzo b j k Fluoranteni
- Crisene, Benzo(a)Antracene, Ciclopenta(cd)Pirene, Trifenilene
- IndenoPirene, Dibenzo(a,h)Antracene
</t>
  </si>
  <si>
    <t>Siringa da 10 µl per autocampionatore Agilent G4513A - (codice Agilent 5181-1267 o equivalente)</t>
  </si>
  <si>
    <t>Ferrule vespel grafite diametro interno 0,4mm per gascromatografo Agilent 7890A</t>
  </si>
  <si>
    <t>Ferrule precondizionate per connessione MSD diametro interno 0,4 mm</t>
  </si>
  <si>
    <t>Guarnizione dorata iniettore c/rondella  (cod. Agilent 5188-5367 o equivalente)</t>
  </si>
  <si>
    <t>O-ring non adesivo inserto iniettore (cod. Agilent 5188-5365 o equivalente)</t>
  </si>
  <si>
    <t>Inserto per iniettore splitless con singolo cono deattivato (cod Agilent 5181-3316 o equivalente)</t>
  </si>
  <si>
    <t>Non-Stick BTO Inlet septa 11mm (cod Agilent 5183-4757 o equivalente)</t>
  </si>
  <si>
    <t>Ferrule in grafite i.d. 0,5mm per gc Agilent 7890A (codice agilent n 5080-8853 o equivalente)</t>
  </si>
  <si>
    <t>Single taper w/dimple deactivated per MMI Agilent 7890A (cod agilent 5190-2296 o equivalente)</t>
  </si>
  <si>
    <t>MDL standard, for Agilent 7890 only, fiala da 0.5 ml</t>
  </si>
  <si>
    <t>fiale</t>
  </si>
  <si>
    <t>Elemento odorizzante per filtro, per E2M18, (5) per ICP-MS 7500CX Agilent - Codice 5063-9153 o equivalente</t>
  </si>
  <si>
    <t>POLIVIALS 0.5ML  pacco da 250 (codice Thermo 38010 o equivalente)</t>
  </si>
  <si>
    <t>FILTER CAPS 0,5ML  pacco da 250 (codice Thermo 38011 o equivalente)</t>
  </si>
  <si>
    <t>POLIVIALS 5ML  pacco da 250 (codice Thermo 38008 o equivalente)</t>
  </si>
  <si>
    <t>FILTER CAPS 5ML  pacco da 250 (codice Thermo 38009 o equivalente)</t>
  </si>
  <si>
    <t>Dionex IonPac AS19-HC Capillary  Column Codice Thermo 51786 o eqivalente</t>
  </si>
  <si>
    <t>Dionex IonPac AG19-HC Capillary Guard Column Codice  51791 o eqivalente</t>
  </si>
  <si>
    <t>Cartuccia essiccante per generatore di gas idrogeno DBS modelloFID station o equivalente</t>
  </si>
  <si>
    <t>Colonna capillare tipo 624-MS (6% cianopropilfenil - 94% dimetil polisilossano) 30 m, ID  0,25 mm, film 1,40 µm adatta per spettrometro di massa</t>
  </si>
  <si>
    <t>MICROSIRINGA 5ul on-column per autocampionatore AGILENT , parte in vetro (codice AGILENT 5182-0836 o equivalente)</t>
  </si>
  <si>
    <t>MICROSIRINGA  10ul per autocampionatore AGILENT, (codice AGILENT 5182-9633 o equivalente)</t>
  </si>
  <si>
    <t>Trappola K per Purge &amp;Trap Velocity XPT codice Sigma 21066-U o equivalente</t>
  </si>
  <si>
    <t>Sparger munito di braccio laterale con una capacità di 25ml  per Purge &amp;Trap Velocity XPT codice Tekmar 14-4007-024 o equivalente</t>
  </si>
  <si>
    <t>Setti 5mm High Temp/Low Bleed Septa 50pk per GC  codice Agilent 5183-4758 o equivalente</t>
  </si>
  <si>
    <t>Setti BTO 1mm per GC Agilent codice Agilent 5183-4757 o equivalente</t>
  </si>
  <si>
    <t>Ago da 0,32mm di diametro codice Agilent 5182-0831 o equivalente</t>
  </si>
  <si>
    <t>Molla per insert di iniettore on-column Agilent codice Agilent 19245-60760 o equivalente</t>
  </si>
  <si>
    <t>Inserto per iniettore on-column Agilent e colonne da 0.320mm in  codice Agilent 19245-20525     o equivalente</t>
  </si>
  <si>
    <t>Dado per colonna codice Agilent 5181-8830 o equivalente</t>
  </si>
  <si>
    <t>Colonna DB-1HT 15 m, 0.32 mm, 0.10 µm codice Agilent 123-1111 o equivalente</t>
  </si>
  <si>
    <t>Taglierino per colonne codice Agilent 5181-8836   o equivalente</t>
  </si>
  <si>
    <t>Jet per capillari, diametro interno 0,29mm   codice Agilent G1531-80560 o equivalente</t>
  </si>
  <si>
    <t>Ferrule 1/8in, graphite, vespel (codice Agilent 14-4050-016 o equivalente)</t>
  </si>
  <si>
    <t>Kit di vial certificate  2ml in vetro chiaro  (with marking spot) complete di tappo e setto PTFE/Silicone(bonded)  9mm pacco da 100 (codice Sigma 29381-U o equivalente)</t>
  </si>
  <si>
    <t>Dionex  IONPAC ANION SYSTEMM TRAP COLUMN ASTC 500 o equivalente</t>
  </si>
  <si>
    <t>Dionex CR-ATC(Capillary) Continuously Regenerated Anion Trap Column o equivalente</t>
  </si>
  <si>
    <t>POLIVIALS 10ML munite di tappi e setti pacco da 100 (codice Thermo 74228 o equivalente)</t>
  </si>
  <si>
    <t>Lampada per  Fluorimetro jasco  FP2020 (numero di serie UXL-159H)</t>
  </si>
  <si>
    <t>Replacement Rotor Seal for C10W  (VICI-Valco 87562) o equivalente</t>
  </si>
  <si>
    <t>Special Rotor Seal for C10W, Low Carryove (VICI-Valco 87440)  o equivalente</t>
  </si>
  <si>
    <t>1mL Sample Loop (VICI-Valco SL1KCWPK) o equivalente</t>
  </si>
  <si>
    <t>250µL Sample Loop (VICI-Valco SL250CW) o equivalente</t>
  </si>
  <si>
    <t>500µL Sample Loop (VICI-Valco SL500CW) o equivalente</t>
  </si>
  <si>
    <t>100µL Sample Loop (VICI-Valco SL100CW) o equivalente</t>
  </si>
  <si>
    <t>UHPLC Fingertight Valco 250μL SS Sample Loop (VICI-Valco 9997250) o equivalente</t>
  </si>
  <si>
    <t>UHPLC Fingertight Valco 1mL SS Sample Loop (VICI-Valco 9997011) o equivalente</t>
  </si>
  <si>
    <t>cella da 22 ml (solo corpo) per  dionex ase 200 codice Thermo 048821 o equivalente</t>
  </si>
  <si>
    <t>base + anello filettato for cell body  da 22 ml  dionex ase 200 codiceThermo 049450 o equivalente</t>
  </si>
  <si>
    <t>Dionex IonPac AS27 Capillary Column (0.4 x 250 mm) Codice 088441</t>
  </si>
  <si>
    <t>Dionex IonPac AG27 Capillary Guard Column (0.4 x 50 mm) Codice 088442</t>
  </si>
  <si>
    <t>Dionex IonPac AS7 Analytical Column (4 x 250 mm) Codice 035393</t>
  </si>
  <si>
    <t>Dionex IonPac NG1 Guard Column (4 x 35mm) Codice 039567</t>
  </si>
  <si>
    <t>Ferrule GRAPHPACK-2M per colonne con diametro esterno 0.45 mm - confezione da 10 pezzi (Codice Gerstel 001805-045-00)</t>
  </si>
  <si>
    <t>Adattatore GRAPHPACK - 2M per CIS 3/ CIS 4, OD 0,70mm per colonne OD 0,70 mm (Codice Gerstel  007259-007-00)</t>
  </si>
  <si>
    <t>Silver Seal per CIS 3/4/6, confezione da 5 pezzi (Codice Gerstel 002841-005-00)</t>
  </si>
  <si>
    <t xml:space="preserve">Glass Liners baffled per CIS 4/ TDU / TD3.5 + deactivated, confezione da 10 pezzi (Codice Gerstel  012436-010-00) </t>
  </si>
  <si>
    <t>Ferrule GRAPHPACK - 3D for glass inserts, per  CIS4 , confezione da 10 pezzi (codice Gerstel 007541-010-00)</t>
  </si>
  <si>
    <t>Gerstel Twister  per SBSE con PDMS, spessore del film 0.5mm, lunghezza 10mm, confezione da 10 pezzi (codice Gerstel 011222-001-00)</t>
  </si>
  <si>
    <t>PROCEDURA APERTA TELEMATICA PER LA FORNITURA DI BENI DI CONSUMO OCCORRENTI ALL’AGENZIA REGIONALE PER LA PROTEZIONE DELL’AMBIENTE DELLA BASILICATA (ARPAB)</t>
  </si>
  <si>
    <t>ALLEGATO B5 Lista forniture -LOTTO 5</t>
  </si>
  <si>
    <t>LOTTO 5 - ACCESSORI PER STRUMENTAZIONE ANALITICA</t>
  </si>
  <si>
    <t>ID</t>
  </si>
  <si>
    <t>Base d'asta annua</t>
  </si>
  <si>
    <t>Base d'asta biennale</t>
  </si>
  <si>
    <t>Prezzo unitario offerto</t>
  </si>
  <si>
    <t>Prezzo annuo offerto</t>
  </si>
  <si>
    <t>Prezzo biennale offerto</t>
  </si>
  <si>
    <t>SIMOG n. 7333619</t>
  </si>
  <si>
    <t>CIG: 778898381A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</si>
</sst>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8" fillId="0" borderId="0" xfId="0" applyFont="1"/>
    <xf numFmtId="44" fontId="5" fillId="0" borderId="4" xfId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center"/>
    </xf>
    <xf numFmtId="44" fontId="4" fillId="0" borderId="4" xfId="0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 wrapText="1"/>
    </xf>
    <xf numFmtId="44" fontId="3" fillId="0" borderId="4" xfId="0" applyNumberFormat="1" applyFont="1" applyFill="1" applyBorder="1" applyAlignment="1">
      <alignment horizontal="center" vertical="center"/>
    </xf>
    <xf numFmtId="44" fontId="3" fillId="0" borderId="4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9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65"/>
  <sheetViews>
    <sheetView tabSelected="1" workbookViewId="0">
      <selection activeCell="B3" sqref="B3"/>
    </sheetView>
  </sheetViews>
  <sheetFormatPr defaultColWidth="8.7109375" defaultRowHeight="15.75" x14ac:dyDescent="0.25"/>
  <cols>
    <col min="1" max="1" width="3" style="24" bestFit="1" customWidth="1"/>
    <col min="2" max="2" width="78.85546875" style="25" customWidth="1"/>
    <col min="3" max="3" width="11" style="24" bestFit="1" customWidth="1"/>
    <col min="4" max="4" width="6.140625" style="24" bestFit="1" customWidth="1"/>
    <col min="5" max="5" width="7" style="24" bestFit="1" customWidth="1"/>
    <col min="6" max="6" width="5.85546875" style="24" bestFit="1" customWidth="1"/>
    <col min="7" max="7" width="6.42578125" style="24" bestFit="1" customWidth="1"/>
    <col min="8" max="8" width="6.140625" style="24" bestFit="1" customWidth="1"/>
    <col min="9" max="10" width="8.7109375" style="24"/>
    <col min="11" max="11" width="5.5703125" style="26" bestFit="1" customWidth="1"/>
    <col min="12" max="12" width="4.7109375" style="24" bestFit="1" customWidth="1"/>
    <col min="13" max="13" width="7.7109375" style="24" bestFit="1" customWidth="1"/>
    <col min="14" max="14" width="6" style="24" bestFit="1" customWidth="1"/>
    <col min="15" max="15" width="5.7109375" style="24" bestFit="1" customWidth="1"/>
    <col min="16" max="16" width="6.5703125" style="24" bestFit="1" customWidth="1"/>
    <col min="17" max="17" width="8.28515625" style="24" bestFit="1" customWidth="1"/>
    <col min="18" max="18" width="7.140625" style="24" bestFit="1" customWidth="1"/>
    <col min="19" max="19" width="9.28515625" style="24" bestFit="1" customWidth="1"/>
    <col min="20" max="20" width="16.42578125" style="24" bestFit="1" customWidth="1"/>
    <col min="21" max="21" width="17.5703125" style="24" customWidth="1"/>
    <col min="22" max="22" width="14.140625" style="24" customWidth="1"/>
    <col min="23" max="24" width="8.7109375" style="24"/>
    <col min="25" max="25" width="10.28515625" style="24" customWidth="1"/>
    <col min="26" max="16384" width="8.7109375" style="24"/>
  </cols>
  <sheetData>
    <row r="1" spans="1:133" customFormat="1" ht="18.75" x14ac:dyDescent="0.25">
      <c r="B1" s="28" t="s">
        <v>179</v>
      </c>
      <c r="C1" s="2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</row>
    <row r="2" spans="1:133" customFormat="1" ht="15" customHeight="1" x14ac:dyDescent="0.3">
      <c r="B2" s="43" t="s">
        <v>188</v>
      </c>
      <c r="C2" s="28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</row>
    <row r="3" spans="1:133" customFormat="1" ht="18.75" x14ac:dyDescent="0.25">
      <c r="B3" s="28" t="s">
        <v>180</v>
      </c>
      <c r="C3" s="28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</row>
    <row r="4" spans="1:133" customFormat="1" ht="15" x14ac:dyDescent="0.25">
      <c r="B4" s="30"/>
      <c r="C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</row>
    <row r="5" spans="1:133" customFormat="1" ht="15" customHeight="1" x14ac:dyDescent="0.3">
      <c r="B5" s="31" t="s">
        <v>181</v>
      </c>
      <c r="C5" s="31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</row>
    <row r="6" spans="1:133" customFormat="1" ht="15" customHeight="1" x14ac:dyDescent="0.3">
      <c r="B6" s="31" t="s">
        <v>189</v>
      </c>
      <c r="C6" s="3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</row>
    <row r="7" spans="1:133" s="3" customFormat="1" x14ac:dyDescent="0.25">
      <c r="B7" s="4"/>
      <c r="D7" s="39" t="s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</row>
    <row r="8" spans="1:133" s="8" customFormat="1" x14ac:dyDescent="0.25">
      <c r="A8" s="5"/>
      <c r="B8" s="6"/>
      <c r="C8" s="5"/>
      <c r="D8" s="42" t="s">
        <v>1</v>
      </c>
      <c r="E8" s="42"/>
      <c r="F8" s="42"/>
      <c r="G8" s="42"/>
      <c r="H8" s="42"/>
      <c r="I8" s="42"/>
      <c r="J8" s="42"/>
      <c r="K8" s="7" t="s">
        <v>2</v>
      </c>
      <c r="L8" s="42" t="s">
        <v>3</v>
      </c>
      <c r="M8" s="42"/>
      <c r="N8" s="42"/>
      <c r="O8" s="42"/>
      <c r="P8" s="42"/>
      <c r="Q8" s="42"/>
      <c r="R8" s="42"/>
      <c r="S8" s="5"/>
      <c r="T8" s="5"/>
      <c r="U8" s="5"/>
    </row>
    <row r="9" spans="1:133" s="12" customFormat="1" ht="63" x14ac:dyDescent="0.25">
      <c r="A9" s="9" t="s">
        <v>182</v>
      </c>
      <c r="B9" s="10" t="s">
        <v>4</v>
      </c>
      <c r="C9" s="9" t="s">
        <v>5</v>
      </c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1" t="s">
        <v>12</v>
      </c>
      <c r="K9" s="11" t="s">
        <v>2</v>
      </c>
      <c r="L9" s="11" t="s">
        <v>13</v>
      </c>
      <c r="M9" s="11" t="s">
        <v>14</v>
      </c>
      <c r="N9" s="11" t="s">
        <v>15</v>
      </c>
      <c r="O9" s="11" t="s">
        <v>16</v>
      </c>
      <c r="P9" s="11" t="s">
        <v>17</v>
      </c>
      <c r="Q9" s="11" t="s">
        <v>18</v>
      </c>
      <c r="R9" s="11" t="s">
        <v>19</v>
      </c>
      <c r="S9" s="9" t="s">
        <v>20</v>
      </c>
      <c r="T9" s="32" t="s">
        <v>21</v>
      </c>
      <c r="U9" s="32" t="s">
        <v>183</v>
      </c>
      <c r="V9" s="32" t="s">
        <v>184</v>
      </c>
      <c r="W9" s="35" t="s">
        <v>185</v>
      </c>
      <c r="X9" s="35" t="s">
        <v>186</v>
      </c>
      <c r="Y9" s="35" t="s">
        <v>187</v>
      </c>
    </row>
    <row r="10" spans="1:133" s="18" customFormat="1" ht="36.75" customHeight="1" x14ac:dyDescent="0.25">
      <c r="A10" s="13"/>
      <c r="B10" s="14" t="s">
        <v>22</v>
      </c>
      <c r="C10" s="15" t="s">
        <v>23</v>
      </c>
      <c r="D10" s="15"/>
      <c r="E10" s="15"/>
      <c r="F10" s="15"/>
      <c r="G10" s="15"/>
      <c r="H10" s="15"/>
      <c r="I10" s="15"/>
      <c r="J10" s="15"/>
      <c r="K10" s="15">
        <v>2</v>
      </c>
      <c r="L10" s="15"/>
      <c r="M10" s="15"/>
      <c r="N10" s="15"/>
      <c r="O10" s="15"/>
      <c r="P10" s="15"/>
      <c r="Q10" s="15"/>
      <c r="R10" s="15"/>
      <c r="S10" s="15">
        <f t="shared" ref="S10:S73" si="0">SUM(D10:R10)</f>
        <v>2</v>
      </c>
      <c r="T10" s="16">
        <v>600</v>
      </c>
      <c r="U10" s="17">
        <f t="shared" ref="U10:U73" si="1">S10*T10</f>
        <v>1200</v>
      </c>
      <c r="V10" s="17">
        <f>U10*2</f>
        <v>2400</v>
      </c>
      <c r="W10" s="17"/>
      <c r="X10" s="17"/>
      <c r="Y10" s="17"/>
    </row>
    <row r="11" spans="1:133" s="18" customFormat="1" ht="36.75" customHeight="1" x14ac:dyDescent="0.25">
      <c r="A11" s="13"/>
      <c r="B11" s="14" t="s">
        <v>24</v>
      </c>
      <c r="C11" s="15" t="s">
        <v>23</v>
      </c>
      <c r="D11" s="15"/>
      <c r="E11" s="15"/>
      <c r="F11" s="15"/>
      <c r="G11" s="15"/>
      <c r="H11" s="15"/>
      <c r="I11" s="15"/>
      <c r="J11" s="15"/>
      <c r="K11" s="15">
        <v>2</v>
      </c>
      <c r="L11" s="15"/>
      <c r="M11" s="15"/>
      <c r="N11" s="15"/>
      <c r="O11" s="15"/>
      <c r="P11" s="15"/>
      <c r="Q11" s="15"/>
      <c r="R11" s="15"/>
      <c r="S11" s="15">
        <f t="shared" si="0"/>
        <v>2</v>
      </c>
      <c r="T11" s="16">
        <v>670</v>
      </c>
      <c r="U11" s="17">
        <f t="shared" si="1"/>
        <v>1340</v>
      </c>
      <c r="V11" s="17">
        <f t="shared" ref="V11:V74" si="2">U11*2</f>
        <v>2680</v>
      </c>
      <c r="W11" s="17"/>
      <c r="X11" s="17"/>
      <c r="Y11" s="17"/>
    </row>
    <row r="12" spans="1:133" s="18" customFormat="1" ht="36.75" customHeight="1" x14ac:dyDescent="0.25">
      <c r="A12" s="13"/>
      <c r="B12" s="14" t="s">
        <v>25</v>
      </c>
      <c r="C12" s="15" t="s">
        <v>23</v>
      </c>
      <c r="D12" s="15"/>
      <c r="E12" s="15"/>
      <c r="F12" s="15"/>
      <c r="G12" s="15"/>
      <c r="H12" s="15"/>
      <c r="I12" s="15"/>
      <c r="J12" s="15"/>
      <c r="K12" s="15">
        <v>2</v>
      </c>
      <c r="L12" s="15"/>
      <c r="M12" s="15"/>
      <c r="N12" s="15"/>
      <c r="O12" s="15"/>
      <c r="P12" s="15"/>
      <c r="Q12" s="15"/>
      <c r="R12" s="15"/>
      <c r="S12" s="15">
        <f t="shared" si="0"/>
        <v>2</v>
      </c>
      <c r="T12" s="16">
        <v>700</v>
      </c>
      <c r="U12" s="17">
        <f t="shared" si="1"/>
        <v>1400</v>
      </c>
      <c r="V12" s="17">
        <f t="shared" si="2"/>
        <v>2800</v>
      </c>
      <c r="W12" s="17"/>
      <c r="X12" s="17"/>
      <c r="Y12" s="17"/>
    </row>
    <row r="13" spans="1:133" s="18" customFormat="1" ht="36.75" customHeight="1" x14ac:dyDescent="0.25">
      <c r="A13" s="13"/>
      <c r="B13" s="14" t="s">
        <v>26</v>
      </c>
      <c r="C13" s="15" t="s">
        <v>27</v>
      </c>
      <c r="D13" s="15"/>
      <c r="E13" s="15"/>
      <c r="F13" s="15"/>
      <c r="G13" s="15"/>
      <c r="H13" s="15"/>
      <c r="I13" s="15"/>
      <c r="J13" s="15"/>
      <c r="K13" s="15">
        <v>5</v>
      </c>
      <c r="L13" s="15"/>
      <c r="M13" s="15"/>
      <c r="N13" s="15"/>
      <c r="O13" s="15"/>
      <c r="P13" s="15"/>
      <c r="Q13" s="15"/>
      <c r="R13" s="15"/>
      <c r="S13" s="15">
        <f t="shared" si="0"/>
        <v>5</v>
      </c>
      <c r="T13" s="16">
        <v>85</v>
      </c>
      <c r="U13" s="17">
        <f t="shared" si="1"/>
        <v>425</v>
      </c>
      <c r="V13" s="17">
        <f t="shared" si="2"/>
        <v>850</v>
      </c>
      <c r="W13" s="17"/>
      <c r="X13" s="17"/>
      <c r="Y13" s="17"/>
    </row>
    <row r="14" spans="1:133" s="18" customFormat="1" ht="38.25" customHeight="1" x14ac:dyDescent="0.25">
      <c r="A14" s="13"/>
      <c r="B14" s="14" t="s">
        <v>28</v>
      </c>
      <c r="C14" s="15" t="s">
        <v>27</v>
      </c>
      <c r="D14" s="15"/>
      <c r="E14" s="15"/>
      <c r="F14" s="15"/>
      <c r="G14" s="15"/>
      <c r="H14" s="15"/>
      <c r="I14" s="15"/>
      <c r="J14" s="15"/>
      <c r="K14" s="15">
        <v>10</v>
      </c>
      <c r="L14" s="15"/>
      <c r="M14" s="15"/>
      <c r="N14" s="15"/>
      <c r="O14" s="15"/>
      <c r="P14" s="15"/>
      <c r="Q14" s="15"/>
      <c r="R14" s="15"/>
      <c r="S14" s="15">
        <f t="shared" si="0"/>
        <v>10</v>
      </c>
      <c r="T14" s="16">
        <v>231</v>
      </c>
      <c r="U14" s="17">
        <f t="shared" si="1"/>
        <v>2310</v>
      </c>
      <c r="V14" s="17">
        <f t="shared" si="2"/>
        <v>4620</v>
      </c>
      <c r="W14" s="17"/>
      <c r="X14" s="17"/>
      <c r="Y14" s="17"/>
    </row>
    <row r="15" spans="1:133" s="18" customFormat="1" ht="57.75" customHeight="1" x14ac:dyDescent="0.25">
      <c r="A15" s="13"/>
      <c r="B15" s="14" t="s">
        <v>29</v>
      </c>
      <c r="C15" s="15" t="s">
        <v>23</v>
      </c>
      <c r="D15" s="15"/>
      <c r="E15" s="15"/>
      <c r="F15" s="15"/>
      <c r="G15" s="15"/>
      <c r="H15" s="15"/>
      <c r="I15" s="15"/>
      <c r="J15" s="15"/>
      <c r="K15" s="15">
        <v>5</v>
      </c>
      <c r="L15" s="15"/>
      <c r="M15" s="15"/>
      <c r="N15" s="15"/>
      <c r="O15" s="15"/>
      <c r="P15" s="15"/>
      <c r="Q15" s="15"/>
      <c r="R15" s="15"/>
      <c r="S15" s="15">
        <f t="shared" si="0"/>
        <v>5</v>
      </c>
      <c r="T15" s="16">
        <v>18</v>
      </c>
      <c r="U15" s="17">
        <f t="shared" si="1"/>
        <v>90</v>
      </c>
      <c r="V15" s="17">
        <f t="shared" si="2"/>
        <v>180</v>
      </c>
      <c r="W15" s="17"/>
      <c r="X15" s="17"/>
      <c r="Y15" s="17"/>
    </row>
    <row r="16" spans="1:133" s="18" customFormat="1" ht="42" customHeight="1" x14ac:dyDescent="0.25">
      <c r="A16" s="13"/>
      <c r="B16" s="14" t="s">
        <v>30</v>
      </c>
      <c r="C16" s="15" t="s">
        <v>27</v>
      </c>
      <c r="D16" s="15"/>
      <c r="E16" s="15"/>
      <c r="F16" s="15"/>
      <c r="G16" s="15"/>
      <c r="H16" s="15"/>
      <c r="I16" s="15"/>
      <c r="J16" s="15"/>
      <c r="K16" s="15">
        <v>5</v>
      </c>
      <c r="L16" s="15"/>
      <c r="M16" s="15"/>
      <c r="N16" s="15"/>
      <c r="O16" s="15"/>
      <c r="P16" s="15"/>
      <c r="Q16" s="15"/>
      <c r="R16" s="15"/>
      <c r="S16" s="15">
        <f t="shared" si="0"/>
        <v>5</v>
      </c>
      <c r="T16" s="16">
        <v>30</v>
      </c>
      <c r="U16" s="17">
        <f t="shared" si="1"/>
        <v>150</v>
      </c>
      <c r="V16" s="17">
        <f t="shared" si="2"/>
        <v>300</v>
      </c>
      <c r="W16" s="17"/>
      <c r="X16" s="17"/>
      <c r="Y16" s="17"/>
    </row>
    <row r="17" spans="1:25" s="18" customFormat="1" ht="58.5" customHeight="1" x14ac:dyDescent="0.25">
      <c r="A17" s="13"/>
      <c r="B17" s="14" t="s">
        <v>31</v>
      </c>
      <c r="C17" s="15" t="s">
        <v>23</v>
      </c>
      <c r="D17" s="15"/>
      <c r="E17" s="15"/>
      <c r="F17" s="15"/>
      <c r="G17" s="15"/>
      <c r="H17" s="15"/>
      <c r="I17" s="15"/>
      <c r="J17" s="15"/>
      <c r="K17" s="15">
        <v>4</v>
      </c>
      <c r="L17" s="15"/>
      <c r="M17" s="15"/>
      <c r="N17" s="15"/>
      <c r="O17" s="15"/>
      <c r="P17" s="15"/>
      <c r="Q17" s="15"/>
      <c r="R17" s="15"/>
      <c r="S17" s="15">
        <f t="shared" si="0"/>
        <v>4</v>
      </c>
      <c r="T17" s="16">
        <v>27</v>
      </c>
      <c r="U17" s="17">
        <f t="shared" si="1"/>
        <v>108</v>
      </c>
      <c r="V17" s="17">
        <f t="shared" si="2"/>
        <v>216</v>
      </c>
      <c r="W17" s="17"/>
      <c r="X17" s="17"/>
      <c r="Y17" s="17"/>
    </row>
    <row r="18" spans="1:25" s="18" customFormat="1" ht="36.75" customHeight="1" x14ac:dyDescent="0.25">
      <c r="A18" s="13"/>
      <c r="B18" s="14" t="s">
        <v>32</v>
      </c>
      <c r="C18" s="15" t="s">
        <v>27</v>
      </c>
      <c r="D18" s="15"/>
      <c r="E18" s="15"/>
      <c r="F18" s="15"/>
      <c r="G18" s="15"/>
      <c r="H18" s="15"/>
      <c r="I18" s="15"/>
      <c r="J18" s="15"/>
      <c r="K18" s="15">
        <v>4</v>
      </c>
      <c r="L18" s="15"/>
      <c r="M18" s="15"/>
      <c r="N18" s="15"/>
      <c r="O18" s="15"/>
      <c r="P18" s="15"/>
      <c r="Q18" s="15"/>
      <c r="R18" s="15"/>
      <c r="S18" s="15">
        <f t="shared" si="0"/>
        <v>4</v>
      </c>
      <c r="T18" s="16">
        <v>68</v>
      </c>
      <c r="U18" s="17">
        <f t="shared" si="1"/>
        <v>272</v>
      </c>
      <c r="V18" s="17">
        <f t="shared" si="2"/>
        <v>544</v>
      </c>
      <c r="W18" s="17"/>
      <c r="X18" s="17"/>
      <c r="Y18" s="17"/>
    </row>
    <row r="19" spans="1:25" s="18" customFormat="1" ht="36.75" customHeight="1" x14ac:dyDescent="0.25">
      <c r="A19" s="13"/>
      <c r="B19" s="14" t="s">
        <v>33</v>
      </c>
      <c r="C19" s="15" t="s">
        <v>23</v>
      </c>
      <c r="D19" s="15"/>
      <c r="E19" s="15"/>
      <c r="F19" s="15"/>
      <c r="G19" s="15"/>
      <c r="H19" s="15"/>
      <c r="I19" s="15"/>
      <c r="J19" s="15"/>
      <c r="K19" s="15">
        <v>2</v>
      </c>
      <c r="L19" s="15"/>
      <c r="M19" s="15"/>
      <c r="N19" s="15"/>
      <c r="O19" s="15"/>
      <c r="P19" s="15"/>
      <c r="Q19" s="15"/>
      <c r="R19" s="15"/>
      <c r="S19" s="15">
        <f t="shared" si="0"/>
        <v>2</v>
      </c>
      <c r="T19" s="16">
        <v>84</v>
      </c>
      <c r="U19" s="17">
        <f t="shared" si="1"/>
        <v>168</v>
      </c>
      <c r="V19" s="17">
        <f t="shared" si="2"/>
        <v>336</v>
      </c>
      <c r="W19" s="17"/>
      <c r="X19" s="17"/>
      <c r="Y19" s="17"/>
    </row>
    <row r="20" spans="1:25" s="18" customFormat="1" ht="36.75" customHeight="1" x14ac:dyDescent="0.25">
      <c r="A20" s="13"/>
      <c r="B20" s="14" t="s">
        <v>34</v>
      </c>
      <c r="C20" s="15" t="s">
        <v>23</v>
      </c>
      <c r="D20" s="15"/>
      <c r="E20" s="15"/>
      <c r="F20" s="15"/>
      <c r="G20" s="15"/>
      <c r="H20" s="15"/>
      <c r="I20" s="15"/>
      <c r="J20" s="15"/>
      <c r="K20" s="15">
        <v>2</v>
      </c>
      <c r="L20" s="15"/>
      <c r="M20" s="15"/>
      <c r="N20" s="15"/>
      <c r="O20" s="15"/>
      <c r="P20" s="15"/>
      <c r="Q20" s="15"/>
      <c r="R20" s="15"/>
      <c r="S20" s="15">
        <f t="shared" si="0"/>
        <v>2</v>
      </c>
      <c r="T20" s="16">
        <v>77</v>
      </c>
      <c r="U20" s="17">
        <f t="shared" si="1"/>
        <v>154</v>
      </c>
      <c r="V20" s="17">
        <f t="shared" si="2"/>
        <v>308</v>
      </c>
      <c r="W20" s="17"/>
      <c r="X20" s="17"/>
      <c r="Y20" s="17"/>
    </row>
    <row r="21" spans="1:25" s="18" customFormat="1" ht="36.75" customHeight="1" x14ac:dyDescent="0.25">
      <c r="A21" s="13"/>
      <c r="B21" s="14" t="s">
        <v>35</v>
      </c>
      <c r="C21" s="15" t="s">
        <v>27</v>
      </c>
      <c r="D21" s="15"/>
      <c r="E21" s="15"/>
      <c r="F21" s="15"/>
      <c r="G21" s="15"/>
      <c r="H21" s="15"/>
      <c r="I21" s="15"/>
      <c r="J21" s="15"/>
      <c r="K21" s="15">
        <v>2</v>
      </c>
      <c r="L21" s="15"/>
      <c r="M21" s="15"/>
      <c r="N21" s="15"/>
      <c r="O21" s="15"/>
      <c r="P21" s="15"/>
      <c r="Q21" s="15"/>
      <c r="R21" s="15"/>
      <c r="S21" s="15">
        <f t="shared" si="0"/>
        <v>2</v>
      </c>
      <c r="T21" s="16">
        <v>55</v>
      </c>
      <c r="U21" s="17">
        <f t="shared" si="1"/>
        <v>110</v>
      </c>
      <c r="V21" s="17">
        <f t="shared" si="2"/>
        <v>220</v>
      </c>
      <c r="W21" s="17"/>
      <c r="X21" s="17"/>
      <c r="Y21" s="17"/>
    </row>
    <row r="22" spans="1:25" s="18" customFormat="1" ht="38.25" customHeight="1" x14ac:dyDescent="0.25">
      <c r="A22" s="13"/>
      <c r="B22" s="14" t="s">
        <v>36</v>
      </c>
      <c r="C22" s="15" t="s">
        <v>27</v>
      </c>
      <c r="D22" s="15"/>
      <c r="E22" s="15"/>
      <c r="F22" s="15"/>
      <c r="G22" s="15"/>
      <c r="H22" s="15"/>
      <c r="I22" s="15"/>
      <c r="J22" s="15"/>
      <c r="K22" s="15">
        <v>5</v>
      </c>
      <c r="L22" s="15"/>
      <c r="M22" s="15"/>
      <c r="N22" s="15"/>
      <c r="O22" s="15"/>
      <c r="P22" s="15"/>
      <c r="Q22" s="15"/>
      <c r="R22" s="15"/>
      <c r="S22" s="15">
        <f t="shared" si="0"/>
        <v>5</v>
      </c>
      <c r="T22" s="16">
        <v>64</v>
      </c>
      <c r="U22" s="17">
        <f t="shared" si="1"/>
        <v>320</v>
      </c>
      <c r="V22" s="17">
        <f t="shared" si="2"/>
        <v>640</v>
      </c>
      <c r="W22" s="17"/>
      <c r="X22" s="17"/>
      <c r="Y22" s="17"/>
    </row>
    <row r="23" spans="1:25" s="18" customFormat="1" ht="63.75" customHeight="1" x14ac:dyDescent="0.25">
      <c r="A23" s="13"/>
      <c r="B23" s="14" t="s">
        <v>37</v>
      </c>
      <c r="C23" s="15" t="s">
        <v>23</v>
      </c>
      <c r="D23" s="15"/>
      <c r="E23" s="15"/>
      <c r="F23" s="15"/>
      <c r="G23" s="15"/>
      <c r="H23" s="15"/>
      <c r="I23" s="15"/>
      <c r="J23" s="15"/>
      <c r="K23" s="15">
        <v>10</v>
      </c>
      <c r="L23" s="15"/>
      <c r="M23" s="15"/>
      <c r="N23" s="15"/>
      <c r="O23" s="15"/>
      <c r="P23" s="15"/>
      <c r="Q23" s="15"/>
      <c r="R23" s="15"/>
      <c r="S23" s="15">
        <f t="shared" si="0"/>
        <v>10</v>
      </c>
      <c r="T23" s="16">
        <v>58</v>
      </c>
      <c r="U23" s="17">
        <f t="shared" si="1"/>
        <v>580</v>
      </c>
      <c r="V23" s="17">
        <f t="shared" si="2"/>
        <v>1160</v>
      </c>
      <c r="W23" s="17"/>
      <c r="X23" s="17"/>
      <c r="Y23" s="17"/>
    </row>
    <row r="24" spans="1:25" s="18" customFormat="1" ht="44.25" customHeight="1" x14ac:dyDescent="0.25">
      <c r="A24" s="13"/>
      <c r="B24" s="14" t="s">
        <v>38</v>
      </c>
      <c r="C24" s="15" t="s">
        <v>23</v>
      </c>
      <c r="D24" s="15"/>
      <c r="E24" s="15"/>
      <c r="F24" s="15"/>
      <c r="G24" s="15"/>
      <c r="H24" s="15"/>
      <c r="I24" s="15"/>
      <c r="J24" s="15"/>
      <c r="K24" s="15">
        <v>10</v>
      </c>
      <c r="L24" s="15"/>
      <c r="M24" s="15"/>
      <c r="N24" s="15"/>
      <c r="O24" s="15"/>
      <c r="P24" s="15"/>
      <c r="Q24" s="15"/>
      <c r="R24" s="15"/>
      <c r="S24" s="15">
        <f t="shared" si="0"/>
        <v>10</v>
      </c>
      <c r="T24" s="16">
        <v>103</v>
      </c>
      <c r="U24" s="17">
        <f t="shared" si="1"/>
        <v>1030</v>
      </c>
      <c r="V24" s="17">
        <f t="shared" si="2"/>
        <v>2060</v>
      </c>
      <c r="W24" s="17"/>
      <c r="X24" s="17"/>
      <c r="Y24" s="17"/>
    </row>
    <row r="25" spans="1:25" s="18" customFormat="1" ht="99" customHeight="1" x14ac:dyDescent="0.25">
      <c r="A25" s="13"/>
      <c r="B25" s="14" t="s">
        <v>39</v>
      </c>
      <c r="C25" s="15" t="s">
        <v>23</v>
      </c>
      <c r="D25" s="15"/>
      <c r="E25" s="15"/>
      <c r="F25" s="15"/>
      <c r="G25" s="15"/>
      <c r="H25" s="15"/>
      <c r="I25" s="15"/>
      <c r="J25" s="15"/>
      <c r="K25" s="15">
        <v>8</v>
      </c>
      <c r="L25" s="15"/>
      <c r="M25" s="15"/>
      <c r="N25" s="15"/>
      <c r="O25" s="15"/>
      <c r="P25" s="15"/>
      <c r="Q25" s="15">
        <v>3</v>
      </c>
      <c r="R25" s="15"/>
      <c r="S25" s="15">
        <f t="shared" si="0"/>
        <v>11</v>
      </c>
      <c r="T25" s="16">
        <v>340</v>
      </c>
      <c r="U25" s="17">
        <f t="shared" si="1"/>
        <v>3740</v>
      </c>
      <c r="V25" s="17">
        <f t="shared" si="2"/>
        <v>7480</v>
      </c>
      <c r="W25" s="17"/>
      <c r="X25" s="17"/>
      <c r="Y25" s="17"/>
    </row>
    <row r="26" spans="1:25" s="18" customFormat="1" ht="54.75" customHeight="1" x14ac:dyDescent="0.25">
      <c r="A26" s="13"/>
      <c r="B26" s="14" t="s">
        <v>40</v>
      </c>
      <c r="C26" s="15" t="s">
        <v>23</v>
      </c>
      <c r="D26" s="15"/>
      <c r="E26" s="15"/>
      <c r="F26" s="15"/>
      <c r="G26" s="15"/>
      <c r="H26" s="15"/>
      <c r="I26" s="15"/>
      <c r="J26" s="15"/>
      <c r="K26" s="15">
        <v>5</v>
      </c>
      <c r="L26" s="15"/>
      <c r="M26" s="15"/>
      <c r="N26" s="15"/>
      <c r="O26" s="15"/>
      <c r="P26" s="15"/>
      <c r="Q26" s="15"/>
      <c r="R26" s="15"/>
      <c r="S26" s="15">
        <f t="shared" si="0"/>
        <v>5</v>
      </c>
      <c r="T26" s="16">
        <v>214</v>
      </c>
      <c r="U26" s="17">
        <f t="shared" si="1"/>
        <v>1070</v>
      </c>
      <c r="V26" s="17">
        <f t="shared" si="2"/>
        <v>2140</v>
      </c>
      <c r="W26" s="17"/>
      <c r="X26" s="17"/>
      <c r="Y26" s="17"/>
    </row>
    <row r="27" spans="1:25" s="18" customFormat="1" ht="36.75" customHeight="1" x14ac:dyDescent="0.25">
      <c r="A27" s="13"/>
      <c r="B27" s="14" t="s">
        <v>41</v>
      </c>
      <c r="C27" s="15" t="s">
        <v>23</v>
      </c>
      <c r="D27" s="15"/>
      <c r="E27" s="15"/>
      <c r="F27" s="15"/>
      <c r="G27" s="15"/>
      <c r="H27" s="15"/>
      <c r="I27" s="15"/>
      <c r="J27" s="15"/>
      <c r="K27" s="15">
        <v>2</v>
      </c>
      <c r="L27" s="15"/>
      <c r="M27" s="15"/>
      <c r="N27" s="15"/>
      <c r="O27" s="15"/>
      <c r="P27" s="15"/>
      <c r="Q27" s="15"/>
      <c r="R27" s="15"/>
      <c r="S27" s="15">
        <f t="shared" si="0"/>
        <v>2</v>
      </c>
      <c r="T27" s="16">
        <v>645</v>
      </c>
      <c r="U27" s="17">
        <f t="shared" si="1"/>
        <v>1290</v>
      </c>
      <c r="V27" s="17">
        <f t="shared" si="2"/>
        <v>2580</v>
      </c>
      <c r="W27" s="17"/>
      <c r="X27" s="17"/>
      <c r="Y27" s="17"/>
    </row>
    <row r="28" spans="1:25" s="18" customFormat="1" ht="69" customHeight="1" x14ac:dyDescent="0.25">
      <c r="A28" s="13"/>
      <c r="B28" s="14" t="s">
        <v>42</v>
      </c>
      <c r="C28" s="15" t="s">
        <v>27</v>
      </c>
      <c r="D28" s="15"/>
      <c r="E28" s="15"/>
      <c r="F28" s="15"/>
      <c r="G28" s="15"/>
      <c r="H28" s="15"/>
      <c r="I28" s="15"/>
      <c r="J28" s="15"/>
      <c r="K28" s="15">
        <v>5</v>
      </c>
      <c r="L28" s="15"/>
      <c r="M28" s="15"/>
      <c r="N28" s="15"/>
      <c r="O28" s="15"/>
      <c r="P28" s="15"/>
      <c r="Q28" s="15"/>
      <c r="R28" s="15"/>
      <c r="S28" s="15">
        <f t="shared" si="0"/>
        <v>5</v>
      </c>
      <c r="T28" s="16">
        <v>123</v>
      </c>
      <c r="U28" s="17">
        <f t="shared" si="1"/>
        <v>615</v>
      </c>
      <c r="V28" s="17">
        <f t="shared" si="2"/>
        <v>1230</v>
      </c>
      <c r="W28" s="17"/>
      <c r="X28" s="17"/>
      <c r="Y28" s="17"/>
    </row>
    <row r="29" spans="1:25" s="18" customFormat="1" ht="36.75" customHeight="1" x14ac:dyDescent="0.25">
      <c r="A29" s="13"/>
      <c r="B29" s="14" t="s">
        <v>43</v>
      </c>
      <c r="C29" s="15" t="s">
        <v>23</v>
      </c>
      <c r="D29" s="15"/>
      <c r="E29" s="15"/>
      <c r="F29" s="15"/>
      <c r="G29" s="15"/>
      <c r="H29" s="15"/>
      <c r="I29" s="15"/>
      <c r="J29" s="15"/>
      <c r="K29" s="15">
        <v>1</v>
      </c>
      <c r="L29" s="15"/>
      <c r="M29" s="15"/>
      <c r="N29" s="15"/>
      <c r="O29" s="15"/>
      <c r="P29" s="15"/>
      <c r="Q29" s="15"/>
      <c r="R29" s="15"/>
      <c r="S29" s="15">
        <f t="shared" si="0"/>
        <v>1</v>
      </c>
      <c r="T29" s="16">
        <v>700</v>
      </c>
      <c r="U29" s="17">
        <f t="shared" si="1"/>
        <v>700</v>
      </c>
      <c r="V29" s="17">
        <f t="shared" si="2"/>
        <v>1400</v>
      </c>
      <c r="W29" s="17"/>
      <c r="X29" s="17"/>
      <c r="Y29" s="17"/>
    </row>
    <row r="30" spans="1:25" s="18" customFormat="1" ht="41.25" customHeight="1" x14ac:dyDescent="0.25">
      <c r="A30" s="13"/>
      <c r="B30" s="14" t="s">
        <v>44</v>
      </c>
      <c r="C30" s="15" t="s">
        <v>23</v>
      </c>
      <c r="D30" s="15"/>
      <c r="E30" s="15"/>
      <c r="F30" s="15"/>
      <c r="G30" s="15"/>
      <c r="H30" s="15"/>
      <c r="I30" s="15"/>
      <c r="J30" s="15"/>
      <c r="K30" s="15">
        <v>4000</v>
      </c>
      <c r="L30" s="15"/>
      <c r="M30" s="15"/>
      <c r="N30" s="15"/>
      <c r="O30" s="15"/>
      <c r="P30" s="15"/>
      <c r="Q30" s="15"/>
      <c r="R30" s="15"/>
      <c r="S30" s="15">
        <f t="shared" si="0"/>
        <v>4000</v>
      </c>
      <c r="T30" s="16">
        <v>0.4</v>
      </c>
      <c r="U30" s="17">
        <f t="shared" si="1"/>
        <v>1600</v>
      </c>
      <c r="V30" s="17">
        <f t="shared" si="2"/>
        <v>3200</v>
      </c>
      <c r="W30" s="17"/>
      <c r="X30" s="17"/>
      <c r="Y30" s="17"/>
    </row>
    <row r="31" spans="1:25" s="18" customFormat="1" ht="36.75" customHeight="1" x14ac:dyDescent="0.25">
      <c r="A31" s="13"/>
      <c r="B31" s="14" t="s">
        <v>45</v>
      </c>
      <c r="C31" s="15" t="s">
        <v>23</v>
      </c>
      <c r="D31" s="15"/>
      <c r="E31" s="15"/>
      <c r="F31" s="15"/>
      <c r="G31" s="15"/>
      <c r="H31" s="15"/>
      <c r="I31" s="15"/>
      <c r="J31" s="15"/>
      <c r="K31" s="15">
        <v>4000</v>
      </c>
      <c r="L31" s="15"/>
      <c r="M31" s="15"/>
      <c r="N31" s="15"/>
      <c r="O31" s="15"/>
      <c r="P31" s="15"/>
      <c r="Q31" s="15"/>
      <c r="R31" s="15"/>
      <c r="S31" s="15">
        <f t="shared" si="0"/>
        <v>4000</v>
      </c>
      <c r="T31" s="16">
        <v>0.4</v>
      </c>
      <c r="U31" s="17">
        <f t="shared" si="1"/>
        <v>1600</v>
      </c>
      <c r="V31" s="17">
        <f t="shared" si="2"/>
        <v>3200</v>
      </c>
      <c r="W31" s="17"/>
      <c r="X31" s="17"/>
      <c r="Y31" s="17"/>
    </row>
    <row r="32" spans="1:25" s="18" customFormat="1" ht="36.75" customHeight="1" x14ac:dyDescent="0.25">
      <c r="A32" s="13"/>
      <c r="B32" s="14" t="s">
        <v>46</v>
      </c>
      <c r="C32" s="15" t="s">
        <v>23</v>
      </c>
      <c r="D32" s="15"/>
      <c r="E32" s="15"/>
      <c r="F32" s="15"/>
      <c r="G32" s="15"/>
      <c r="H32" s="15"/>
      <c r="I32" s="15"/>
      <c r="J32" s="15"/>
      <c r="K32" s="15">
        <v>4000</v>
      </c>
      <c r="L32" s="15"/>
      <c r="M32" s="15"/>
      <c r="N32" s="15"/>
      <c r="O32" s="15"/>
      <c r="P32" s="15"/>
      <c r="Q32" s="15"/>
      <c r="R32" s="15"/>
      <c r="S32" s="15">
        <f t="shared" si="0"/>
        <v>4000</v>
      </c>
      <c r="T32" s="16">
        <v>0.2</v>
      </c>
      <c r="U32" s="17">
        <f t="shared" si="1"/>
        <v>800</v>
      </c>
      <c r="V32" s="17">
        <f t="shared" si="2"/>
        <v>1600</v>
      </c>
      <c r="W32" s="17"/>
      <c r="X32" s="17"/>
      <c r="Y32" s="17"/>
    </row>
    <row r="33" spans="1:25" s="18" customFormat="1" ht="36.75" customHeight="1" x14ac:dyDescent="0.25">
      <c r="A33" s="13"/>
      <c r="B33" s="14" t="s">
        <v>47</v>
      </c>
      <c r="C33" s="15" t="s">
        <v>23</v>
      </c>
      <c r="D33" s="15">
        <v>1</v>
      </c>
      <c r="E33" s="15"/>
      <c r="F33" s="15"/>
      <c r="G33" s="15"/>
      <c r="H33" s="15"/>
      <c r="I33" s="15"/>
      <c r="J33" s="15"/>
      <c r="K33" s="15">
        <v>1</v>
      </c>
      <c r="L33" s="15"/>
      <c r="M33" s="15"/>
      <c r="N33" s="15"/>
      <c r="O33" s="15"/>
      <c r="P33" s="15"/>
      <c r="Q33" s="15"/>
      <c r="R33" s="15"/>
      <c r="S33" s="15">
        <f t="shared" si="0"/>
        <v>2</v>
      </c>
      <c r="T33" s="16">
        <v>800</v>
      </c>
      <c r="U33" s="17">
        <f t="shared" si="1"/>
        <v>1600</v>
      </c>
      <c r="V33" s="17">
        <f t="shared" si="2"/>
        <v>3200</v>
      </c>
      <c r="W33" s="17"/>
      <c r="X33" s="17"/>
      <c r="Y33" s="17"/>
    </row>
    <row r="34" spans="1:25" s="18" customFormat="1" ht="31.5" x14ac:dyDescent="0.25">
      <c r="A34" s="13"/>
      <c r="B34" s="14" t="s">
        <v>48</v>
      </c>
      <c r="C34" s="15" t="s">
        <v>23</v>
      </c>
      <c r="D34" s="15">
        <v>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>
        <f t="shared" si="0"/>
        <v>2</v>
      </c>
      <c r="T34" s="16">
        <v>50</v>
      </c>
      <c r="U34" s="17">
        <f t="shared" si="1"/>
        <v>100</v>
      </c>
      <c r="V34" s="17">
        <f t="shared" si="2"/>
        <v>200</v>
      </c>
      <c r="W34" s="17"/>
      <c r="X34" s="17"/>
      <c r="Y34" s="17"/>
    </row>
    <row r="35" spans="1:25" s="18" customFormat="1" ht="31.5" x14ac:dyDescent="0.25">
      <c r="A35" s="13"/>
      <c r="B35" s="14" t="s">
        <v>49</v>
      </c>
      <c r="C35" s="15" t="s">
        <v>23</v>
      </c>
      <c r="D35" s="15">
        <v>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f t="shared" si="0"/>
        <v>2</v>
      </c>
      <c r="T35" s="16">
        <v>6</v>
      </c>
      <c r="U35" s="17">
        <f t="shared" si="1"/>
        <v>12</v>
      </c>
      <c r="V35" s="17">
        <f t="shared" si="2"/>
        <v>24</v>
      </c>
      <c r="W35" s="17"/>
      <c r="X35" s="17"/>
      <c r="Y35" s="17"/>
    </row>
    <row r="36" spans="1:25" s="18" customFormat="1" ht="31.5" x14ac:dyDescent="0.25">
      <c r="A36" s="13"/>
      <c r="B36" s="14" t="s">
        <v>50</v>
      </c>
      <c r="C36" s="15" t="s">
        <v>23</v>
      </c>
      <c r="D36" s="15">
        <v>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>
        <f t="shared" si="0"/>
        <v>2</v>
      </c>
      <c r="T36" s="16">
        <v>6</v>
      </c>
      <c r="U36" s="17">
        <f t="shared" si="1"/>
        <v>12</v>
      </c>
      <c r="V36" s="17">
        <f t="shared" si="2"/>
        <v>24</v>
      </c>
      <c r="W36" s="17"/>
      <c r="X36" s="17"/>
      <c r="Y36" s="17"/>
    </row>
    <row r="37" spans="1:25" s="18" customFormat="1" x14ac:dyDescent="0.25">
      <c r="A37" s="13"/>
      <c r="B37" s="14" t="s">
        <v>51</v>
      </c>
      <c r="C37" s="15" t="s">
        <v>23</v>
      </c>
      <c r="D37" s="15">
        <v>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>
        <f t="shared" si="0"/>
        <v>1</v>
      </c>
      <c r="T37" s="16">
        <v>2</v>
      </c>
      <c r="U37" s="17">
        <f t="shared" si="1"/>
        <v>2</v>
      </c>
      <c r="V37" s="17">
        <f t="shared" si="2"/>
        <v>4</v>
      </c>
      <c r="W37" s="17"/>
      <c r="X37" s="17"/>
      <c r="Y37" s="17"/>
    </row>
    <row r="38" spans="1:25" s="18" customFormat="1" ht="31.5" x14ac:dyDescent="0.25">
      <c r="A38" s="13"/>
      <c r="B38" s="14" t="s">
        <v>52</v>
      </c>
      <c r="C38" s="15" t="s">
        <v>23</v>
      </c>
      <c r="D38" s="15">
        <v>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>
        <f t="shared" si="0"/>
        <v>1</v>
      </c>
      <c r="T38" s="16">
        <v>600</v>
      </c>
      <c r="U38" s="17">
        <f t="shared" si="1"/>
        <v>600</v>
      </c>
      <c r="V38" s="17">
        <f t="shared" si="2"/>
        <v>1200</v>
      </c>
      <c r="W38" s="17"/>
      <c r="X38" s="17"/>
      <c r="Y38" s="17"/>
    </row>
    <row r="39" spans="1:25" s="18" customFormat="1" ht="39.75" customHeight="1" x14ac:dyDescent="0.25">
      <c r="A39" s="13"/>
      <c r="B39" s="19" t="s">
        <v>53</v>
      </c>
      <c r="C39" s="15" t="s">
        <v>23</v>
      </c>
      <c r="D39" s="15"/>
      <c r="E39" s="15"/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15"/>
      <c r="R39" s="15"/>
      <c r="S39" s="15">
        <f t="shared" si="0"/>
        <v>1</v>
      </c>
      <c r="T39" s="16">
        <v>1300</v>
      </c>
      <c r="U39" s="17">
        <f t="shared" si="1"/>
        <v>1300</v>
      </c>
      <c r="V39" s="17">
        <f t="shared" si="2"/>
        <v>2600</v>
      </c>
      <c r="W39" s="17"/>
      <c r="X39" s="17"/>
      <c r="Y39" s="17"/>
    </row>
    <row r="40" spans="1:25" s="18" customFormat="1" ht="46.5" customHeight="1" x14ac:dyDescent="0.25">
      <c r="A40" s="13"/>
      <c r="B40" s="19" t="s">
        <v>54</v>
      </c>
      <c r="C40" s="15" t="s">
        <v>23</v>
      </c>
      <c r="D40" s="15"/>
      <c r="E40" s="15"/>
      <c r="F40" s="15"/>
      <c r="G40" s="15"/>
      <c r="H40" s="15"/>
      <c r="I40" s="15"/>
      <c r="J40" s="15"/>
      <c r="K40" s="15">
        <v>1</v>
      </c>
      <c r="L40" s="15"/>
      <c r="M40" s="15"/>
      <c r="N40" s="15"/>
      <c r="O40" s="15"/>
      <c r="P40" s="15"/>
      <c r="Q40" s="15"/>
      <c r="R40" s="15"/>
      <c r="S40" s="15">
        <f t="shared" si="0"/>
        <v>1</v>
      </c>
      <c r="T40" s="16">
        <v>420</v>
      </c>
      <c r="U40" s="17">
        <f t="shared" si="1"/>
        <v>420</v>
      </c>
      <c r="V40" s="17">
        <f t="shared" si="2"/>
        <v>840</v>
      </c>
      <c r="W40" s="17"/>
      <c r="X40" s="17"/>
      <c r="Y40" s="17"/>
    </row>
    <row r="41" spans="1:25" s="18" customFormat="1" x14ac:dyDescent="0.25">
      <c r="A41" s="13"/>
      <c r="B41" s="19" t="s">
        <v>55</v>
      </c>
      <c r="C41" s="15" t="s">
        <v>23</v>
      </c>
      <c r="D41" s="15">
        <v>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>
        <f t="shared" si="0"/>
        <v>1</v>
      </c>
      <c r="T41" s="16">
        <v>1400</v>
      </c>
      <c r="U41" s="17">
        <f t="shared" si="1"/>
        <v>1400</v>
      </c>
      <c r="V41" s="17">
        <f t="shared" si="2"/>
        <v>2800</v>
      </c>
      <c r="W41" s="17"/>
      <c r="X41" s="17"/>
      <c r="Y41" s="17"/>
    </row>
    <row r="42" spans="1:25" s="18" customFormat="1" x14ac:dyDescent="0.25">
      <c r="A42" s="13"/>
      <c r="B42" s="19" t="s">
        <v>56</v>
      </c>
      <c r="C42" s="15" t="s">
        <v>23</v>
      </c>
      <c r="D42" s="15">
        <v>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>
        <f t="shared" si="0"/>
        <v>1</v>
      </c>
      <c r="T42" s="16">
        <v>490</v>
      </c>
      <c r="U42" s="17">
        <f t="shared" si="1"/>
        <v>490</v>
      </c>
      <c r="V42" s="17">
        <f t="shared" si="2"/>
        <v>980</v>
      </c>
      <c r="W42" s="17"/>
      <c r="X42" s="17"/>
      <c r="Y42" s="17"/>
    </row>
    <row r="43" spans="1:25" s="18" customFormat="1" ht="54" customHeight="1" x14ac:dyDescent="0.25">
      <c r="A43" s="13"/>
      <c r="B43" s="19" t="s">
        <v>57</v>
      </c>
      <c r="C43" s="15" t="s">
        <v>23</v>
      </c>
      <c r="D43" s="15">
        <v>1</v>
      </c>
      <c r="E43" s="15"/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15"/>
      <c r="R43" s="15"/>
      <c r="S43" s="15">
        <f t="shared" si="0"/>
        <v>2</v>
      </c>
      <c r="T43" s="16">
        <v>1300</v>
      </c>
      <c r="U43" s="17">
        <f t="shared" si="1"/>
        <v>2600</v>
      </c>
      <c r="V43" s="17">
        <f t="shared" si="2"/>
        <v>5200</v>
      </c>
      <c r="W43" s="17"/>
      <c r="X43" s="17"/>
      <c r="Y43" s="17"/>
    </row>
    <row r="44" spans="1:25" s="18" customFormat="1" ht="31.5" x14ac:dyDescent="0.25">
      <c r="A44" s="13"/>
      <c r="B44" s="19" t="s">
        <v>58</v>
      </c>
      <c r="C44" s="15" t="s">
        <v>23</v>
      </c>
      <c r="D44" s="15">
        <v>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>
        <f t="shared" si="0"/>
        <v>1</v>
      </c>
      <c r="T44" s="16">
        <v>1300</v>
      </c>
      <c r="U44" s="17">
        <f t="shared" si="1"/>
        <v>1300</v>
      </c>
      <c r="V44" s="17">
        <f t="shared" si="2"/>
        <v>2600</v>
      </c>
      <c r="W44" s="17"/>
      <c r="X44" s="17"/>
      <c r="Y44" s="17"/>
    </row>
    <row r="45" spans="1:25" s="18" customFormat="1" ht="63.75" customHeight="1" x14ac:dyDescent="0.25">
      <c r="A45" s="13"/>
      <c r="B45" s="19" t="s">
        <v>59</v>
      </c>
      <c r="C45" s="15" t="s">
        <v>23</v>
      </c>
      <c r="D45" s="15">
        <v>1</v>
      </c>
      <c r="E45" s="15"/>
      <c r="F45" s="15"/>
      <c r="G45" s="15"/>
      <c r="H45" s="15"/>
      <c r="I45" s="15"/>
      <c r="J45" s="15"/>
      <c r="K45" s="15">
        <v>1</v>
      </c>
      <c r="L45" s="15"/>
      <c r="M45" s="15"/>
      <c r="N45" s="15"/>
      <c r="O45" s="15"/>
      <c r="P45" s="15"/>
      <c r="Q45" s="15"/>
      <c r="R45" s="15"/>
      <c r="S45" s="15">
        <f t="shared" si="0"/>
        <v>2</v>
      </c>
      <c r="T45" s="16">
        <v>1600</v>
      </c>
      <c r="U45" s="17">
        <f t="shared" si="1"/>
        <v>3200</v>
      </c>
      <c r="V45" s="17">
        <f t="shared" si="2"/>
        <v>6400</v>
      </c>
      <c r="W45" s="17"/>
      <c r="X45" s="17"/>
      <c r="Y45" s="17"/>
    </row>
    <row r="46" spans="1:25" s="18" customFormat="1" ht="60" customHeight="1" x14ac:dyDescent="0.25">
      <c r="A46" s="13"/>
      <c r="B46" s="19" t="s">
        <v>60</v>
      </c>
      <c r="C46" s="15" t="s">
        <v>23</v>
      </c>
      <c r="D46" s="15">
        <v>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>
        <f t="shared" si="0"/>
        <v>1</v>
      </c>
      <c r="T46" s="16">
        <v>1600</v>
      </c>
      <c r="U46" s="17">
        <f t="shared" si="1"/>
        <v>1600</v>
      </c>
      <c r="V46" s="17">
        <f t="shared" si="2"/>
        <v>3200</v>
      </c>
      <c r="W46" s="17"/>
      <c r="X46" s="17"/>
      <c r="Y46" s="17"/>
    </row>
    <row r="47" spans="1:25" s="18" customFormat="1" x14ac:dyDescent="0.25">
      <c r="A47" s="13"/>
      <c r="B47" s="19" t="s">
        <v>61</v>
      </c>
      <c r="C47" s="15" t="s">
        <v>23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>
        <f t="shared" si="0"/>
        <v>0</v>
      </c>
      <c r="T47" s="16">
        <v>200</v>
      </c>
      <c r="U47" s="17">
        <f t="shared" si="1"/>
        <v>0</v>
      </c>
      <c r="V47" s="17">
        <f t="shared" si="2"/>
        <v>0</v>
      </c>
      <c r="W47" s="17"/>
      <c r="X47" s="17"/>
      <c r="Y47" s="17"/>
    </row>
    <row r="48" spans="1:25" s="18" customFormat="1" x14ac:dyDescent="0.25">
      <c r="A48" s="13"/>
      <c r="B48" s="19" t="s">
        <v>62</v>
      </c>
      <c r="C48" s="15" t="s">
        <v>23</v>
      </c>
      <c r="D48" s="15">
        <v>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f t="shared" si="0"/>
        <v>4</v>
      </c>
      <c r="T48" s="16">
        <v>200</v>
      </c>
      <c r="U48" s="17">
        <f t="shared" si="1"/>
        <v>800</v>
      </c>
      <c r="V48" s="17">
        <f t="shared" si="2"/>
        <v>1600</v>
      </c>
      <c r="W48" s="17"/>
      <c r="X48" s="17"/>
      <c r="Y48" s="17"/>
    </row>
    <row r="49" spans="1:25" s="18" customFormat="1" ht="31.5" x14ac:dyDescent="0.25">
      <c r="A49" s="13"/>
      <c r="B49" s="19" t="s">
        <v>63</v>
      </c>
      <c r="C49" s="15" t="s">
        <v>23</v>
      </c>
      <c r="D49" s="15">
        <v>1</v>
      </c>
      <c r="E49" s="15"/>
      <c r="F49" s="15"/>
      <c r="G49" s="15"/>
      <c r="H49" s="15"/>
      <c r="I49" s="15"/>
      <c r="J49" s="15"/>
      <c r="K49" s="15">
        <v>1</v>
      </c>
      <c r="L49" s="15"/>
      <c r="M49" s="15"/>
      <c r="N49" s="15"/>
      <c r="O49" s="15"/>
      <c r="P49" s="15"/>
      <c r="Q49" s="15"/>
      <c r="R49" s="15"/>
      <c r="S49" s="15">
        <f t="shared" si="0"/>
        <v>2</v>
      </c>
      <c r="T49" s="16">
        <v>1500</v>
      </c>
      <c r="U49" s="17">
        <f t="shared" si="1"/>
        <v>3000</v>
      </c>
      <c r="V49" s="17">
        <f t="shared" si="2"/>
        <v>6000</v>
      </c>
      <c r="W49" s="17"/>
      <c r="X49" s="17"/>
      <c r="Y49" s="17"/>
    </row>
    <row r="50" spans="1:25" s="18" customFormat="1" ht="51" customHeight="1" x14ac:dyDescent="0.25">
      <c r="A50" s="13"/>
      <c r="B50" s="19" t="s">
        <v>64</v>
      </c>
      <c r="C50" s="15" t="s">
        <v>23</v>
      </c>
      <c r="D50" s="15">
        <v>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>
        <f t="shared" si="0"/>
        <v>1</v>
      </c>
      <c r="T50" s="16">
        <v>1500</v>
      </c>
      <c r="U50" s="17">
        <f t="shared" si="1"/>
        <v>1500</v>
      </c>
      <c r="V50" s="17">
        <f t="shared" si="2"/>
        <v>3000</v>
      </c>
      <c r="W50" s="17"/>
      <c r="X50" s="17"/>
      <c r="Y50" s="17"/>
    </row>
    <row r="51" spans="1:25" s="18" customFormat="1" x14ac:dyDescent="0.25">
      <c r="A51" s="13"/>
      <c r="B51" s="19" t="s">
        <v>65</v>
      </c>
      <c r="C51" s="15" t="s">
        <v>23</v>
      </c>
      <c r="D51" s="15">
        <v>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>
        <f t="shared" si="0"/>
        <v>2</v>
      </c>
      <c r="T51" s="16">
        <v>10</v>
      </c>
      <c r="U51" s="17">
        <f t="shared" si="1"/>
        <v>20</v>
      </c>
      <c r="V51" s="17">
        <f t="shared" si="2"/>
        <v>40</v>
      </c>
      <c r="W51" s="17"/>
      <c r="X51" s="17"/>
      <c r="Y51" s="17"/>
    </row>
    <row r="52" spans="1:25" s="18" customFormat="1" x14ac:dyDescent="0.25">
      <c r="A52" s="13"/>
      <c r="B52" s="19" t="s">
        <v>66</v>
      </c>
      <c r="C52" s="15" t="s">
        <v>23</v>
      </c>
      <c r="D52" s="15">
        <v>2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f t="shared" si="0"/>
        <v>2</v>
      </c>
      <c r="T52" s="16">
        <v>10</v>
      </c>
      <c r="U52" s="17">
        <f t="shared" si="1"/>
        <v>20</v>
      </c>
      <c r="V52" s="17">
        <f t="shared" si="2"/>
        <v>40</v>
      </c>
      <c r="W52" s="17"/>
      <c r="X52" s="17"/>
      <c r="Y52" s="17"/>
    </row>
    <row r="53" spans="1:25" s="18" customFormat="1" x14ac:dyDescent="0.25">
      <c r="A53" s="13"/>
      <c r="B53" s="19" t="s">
        <v>67</v>
      </c>
      <c r="C53" s="15" t="s">
        <v>23</v>
      </c>
      <c r="D53" s="15">
        <v>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>
        <f t="shared" si="0"/>
        <v>4</v>
      </c>
      <c r="T53" s="16">
        <v>4</v>
      </c>
      <c r="U53" s="17">
        <f t="shared" si="1"/>
        <v>16</v>
      </c>
      <c r="V53" s="17">
        <f t="shared" si="2"/>
        <v>32</v>
      </c>
      <c r="W53" s="17"/>
      <c r="X53" s="17"/>
      <c r="Y53" s="17"/>
    </row>
    <row r="54" spans="1:25" s="18" customFormat="1" x14ac:dyDescent="0.25">
      <c r="A54" s="13"/>
      <c r="B54" s="19" t="s">
        <v>68</v>
      </c>
      <c r="C54" s="15" t="s">
        <v>23</v>
      </c>
      <c r="D54" s="15">
        <v>1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f t="shared" si="0"/>
        <v>1</v>
      </c>
      <c r="T54" s="16">
        <v>1500</v>
      </c>
      <c r="U54" s="17">
        <f t="shared" si="1"/>
        <v>1500</v>
      </c>
      <c r="V54" s="17">
        <f t="shared" si="2"/>
        <v>3000</v>
      </c>
      <c r="W54" s="17"/>
      <c r="X54" s="17"/>
      <c r="Y54" s="17"/>
    </row>
    <row r="55" spans="1:25" s="18" customFormat="1" x14ac:dyDescent="0.25">
      <c r="A55" s="13"/>
      <c r="B55" s="19" t="s">
        <v>69</v>
      </c>
      <c r="C55" s="15" t="s">
        <v>23</v>
      </c>
      <c r="D55" s="15">
        <v>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>
        <f t="shared" si="0"/>
        <v>1</v>
      </c>
      <c r="T55" s="16">
        <v>500</v>
      </c>
      <c r="U55" s="17">
        <f t="shared" si="1"/>
        <v>500</v>
      </c>
      <c r="V55" s="17">
        <f t="shared" si="2"/>
        <v>1000</v>
      </c>
      <c r="W55" s="17"/>
      <c r="X55" s="17"/>
      <c r="Y55" s="17"/>
    </row>
    <row r="56" spans="1:25" s="18" customFormat="1" x14ac:dyDescent="0.25">
      <c r="A56" s="13"/>
      <c r="B56" s="19" t="s">
        <v>70</v>
      </c>
      <c r="C56" s="15" t="s">
        <v>23</v>
      </c>
      <c r="D56" s="15"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>
        <f t="shared" si="0"/>
        <v>1</v>
      </c>
      <c r="T56" s="16">
        <v>1500</v>
      </c>
      <c r="U56" s="17">
        <f t="shared" si="1"/>
        <v>1500</v>
      </c>
      <c r="V56" s="17">
        <f t="shared" si="2"/>
        <v>3000</v>
      </c>
      <c r="W56" s="17"/>
      <c r="X56" s="17"/>
      <c r="Y56" s="17"/>
    </row>
    <row r="57" spans="1:25" s="18" customFormat="1" x14ac:dyDescent="0.25">
      <c r="A57" s="13"/>
      <c r="B57" s="19" t="s">
        <v>71</v>
      </c>
      <c r="C57" s="15" t="s">
        <v>23</v>
      </c>
      <c r="D57" s="15">
        <v>1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f t="shared" si="0"/>
        <v>1</v>
      </c>
      <c r="T57" s="16">
        <v>500</v>
      </c>
      <c r="U57" s="17">
        <f t="shared" si="1"/>
        <v>500</v>
      </c>
      <c r="V57" s="17">
        <f t="shared" si="2"/>
        <v>1000</v>
      </c>
      <c r="W57" s="17"/>
      <c r="X57" s="17"/>
      <c r="Y57" s="17"/>
    </row>
    <row r="58" spans="1:25" s="18" customFormat="1" x14ac:dyDescent="0.25">
      <c r="A58" s="13"/>
      <c r="B58" s="19" t="s">
        <v>72</v>
      </c>
      <c r="C58" s="15" t="s">
        <v>23</v>
      </c>
      <c r="D58" s="15">
        <v>1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>
        <f t="shared" si="0"/>
        <v>1</v>
      </c>
      <c r="T58" s="16">
        <v>500</v>
      </c>
      <c r="U58" s="17">
        <f t="shared" si="1"/>
        <v>500</v>
      </c>
      <c r="V58" s="17">
        <f t="shared" si="2"/>
        <v>1000</v>
      </c>
      <c r="W58" s="17"/>
      <c r="X58" s="17"/>
      <c r="Y58" s="17"/>
    </row>
    <row r="59" spans="1:25" s="18" customFormat="1" x14ac:dyDescent="0.25">
      <c r="A59" s="13"/>
      <c r="B59" s="19" t="s">
        <v>73</v>
      </c>
      <c r="C59" s="15" t="s">
        <v>23</v>
      </c>
      <c r="D59" s="15">
        <v>1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>
        <f t="shared" si="0"/>
        <v>1</v>
      </c>
      <c r="T59" s="16">
        <v>500</v>
      </c>
      <c r="U59" s="17">
        <f t="shared" si="1"/>
        <v>500</v>
      </c>
      <c r="V59" s="17">
        <f t="shared" si="2"/>
        <v>1000</v>
      </c>
      <c r="W59" s="17"/>
      <c r="X59" s="17"/>
      <c r="Y59" s="17"/>
    </row>
    <row r="60" spans="1:25" s="18" customFormat="1" x14ac:dyDescent="0.25">
      <c r="A60" s="13"/>
      <c r="B60" s="19" t="s">
        <v>74</v>
      </c>
      <c r="C60" s="15" t="s">
        <v>23</v>
      </c>
      <c r="D60" s="15">
        <v>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>
        <f t="shared" si="0"/>
        <v>1</v>
      </c>
      <c r="T60" s="16">
        <v>1200</v>
      </c>
      <c r="U60" s="17">
        <f t="shared" si="1"/>
        <v>1200</v>
      </c>
      <c r="V60" s="17">
        <f t="shared" si="2"/>
        <v>2400</v>
      </c>
      <c r="W60" s="17"/>
      <c r="X60" s="17"/>
      <c r="Y60" s="17"/>
    </row>
    <row r="61" spans="1:25" s="18" customFormat="1" x14ac:dyDescent="0.25">
      <c r="A61" s="13"/>
      <c r="B61" s="19" t="s">
        <v>75</v>
      </c>
      <c r="C61" s="15" t="s">
        <v>23</v>
      </c>
      <c r="D61" s="15">
        <v>1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>
        <f t="shared" si="0"/>
        <v>1</v>
      </c>
      <c r="T61" s="16">
        <v>1200</v>
      </c>
      <c r="U61" s="17">
        <f t="shared" si="1"/>
        <v>1200</v>
      </c>
      <c r="V61" s="17">
        <f t="shared" si="2"/>
        <v>2400</v>
      </c>
      <c r="W61" s="17"/>
      <c r="X61" s="17"/>
      <c r="Y61" s="17"/>
    </row>
    <row r="62" spans="1:25" s="18" customFormat="1" x14ac:dyDescent="0.25">
      <c r="A62" s="13"/>
      <c r="B62" s="19" t="s">
        <v>76</v>
      </c>
      <c r="C62" s="15" t="s">
        <v>23</v>
      </c>
      <c r="D62" s="15">
        <v>1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>
        <f t="shared" si="0"/>
        <v>1</v>
      </c>
      <c r="T62" s="16">
        <v>266</v>
      </c>
      <c r="U62" s="17">
        <f t="shared" si="1"/>
        <v>266</v>
      </c>
      <c r="V62" s="17">
        <f t="shared" si="2"/>
        <v>532</v>
      </c>
      <c r="W62" s="17"/>
      <c r="X62" s="17"/>
      <c r="Y62" s="17"/>
    </row>
    <row r="63" spans="1:25" s="18" customFormat="1" x14ac:dyDescent="0.25">
      <c r="A63" s="13"/>
      <c r="B63" s="19" t="s">
        <v>77</v>
      </c>
      <c r="C63" s="15" t="s">
        <v>23</v>
      </c>
      <c r="D63" s="15">
        <v>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>
        <f t="shared" si="0"/>
        <v>4</v>
      </c>
      <c r="T63" s="16">
        <v>110</v>
      </c>
      <c r="U63" s="17">
        <f t="shared" si="1"/>
        <v>440</v>
      </c>
      <c r="V63" s="17">
        <f t="shared" si="2"/>
        <v>880</v>
      </c>
      <c r="W63" s="17"/>
      <c r="X63" s="17"/>
      <c r="Y63" s="17"/>
    </row>
    <row r="64" spans="1:25" s="20" customFormat="1" ht="45" customHeight="1" x14ac:dyDescent="0.25">
      <c r="A64" s="13"/>
      <c r="B64" s="19" t="s">
        <v>78</v>
      </c>
      <c r="C64" s="13" t="s">
        <v>23</v>
      </c>
      <c r="D64" s="15">
        <v>20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>
        <f t="shared" si="0"/>
        <v>20</v>
      </c>
      <c r="T64" s="16">
        <f>52.605/10</f>
        <v>5.2604999999999995</v>
      </c>
      <c r="U64" s="17">
        <f t="shared" si="1"/>
        <v>105.21</v>
      </c>
      <c r="V64" s="17">
        <f t="shared" si="2"/>
        <v>210.42</v>
      </c>
      <c r="W64" s="36"/>
      <c r="X64" s="36"/>
      <c r="Y64" s="36"/>
    </row>
    <row r="65" spans="1:25" s="20" customFormat="1" x14ac:dyDescent="0.25">
      <c r="A65" s="13"/>
      <c r="B65" s="19" t="s">
        <v>79</v>
      </c>
      <c r="C65" s="13" t="s">
        <v>80</v>
      </c>
      <c r="D65" s="15">
        <v>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>
        <f t="shared" si="0"/>
        <v>6</v>
      </c>
      <c r="T65" s="16">
        <v>144</v>
      </c>
      <c r="U65" s="17">
        <f t="shared" si="1"/>
        <v>864</v>
      </c>
      <c r="V65" s="17">
        <f t="shared" si="2"/>
        <v>1728</v>
      </c>
      <c r="W65" s="36"/>
      <c r="X65" s="36"/>
      <c r="Y65" s="36"/>
    </row>
    <row r="66" spans="1:25" s="20" customFormat="1" x14ac:dyDescent="0.25">
      <c r="A66" s="13"/>
      <c r="B66" s="19" t="s">
        <v>81</v>
      </c>
      <c r="C66" s="13" t="s">
        <v>80</v>
      </c>
      <c r="D66" s="15">
        <v>6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>
        <f t="shared" si="0"/>
        <v>6</v>
      </c>
      <c r="T66" s="16">
        <v>24.565000000000001</v>
      </c>
      <c r="U66" s="17">
        <f t="shared" si="1"/>
        <v>147.39000000000001</v>
      </c>
      <c r="V66" s="17">
        <f t="shared" si="2"/>
        <v>294.78000000000003</v>
      </c>
      <c r="W66" s="36"/>
      <c r="X66" s="36"/>
      <c r="Y66" s="36"/>
    </row>
    <row r="67" spans="1:25" s="20" customFormat="1" ht="40.5" customHeight="1" x14ac:dyDescent="0.25">
      <c r="A67" s="13"/>
      <c r="B67" s="19" t="s">
        <v>82</v>
      </c>
      <c r="C67" s="13" t="s">
        <v>80</v>
      </c>
      <c r="D67" s="15"/>
      <c r="E67" s="15"/>
      <c r="F67" s="15"/>
      <c r="G67" s="15"/>
      <c r="H67" s="15"/>
      <c r="I67" s="15"/>
      <c r="J67" s="15"/>
      <c r="K67" s="15">
        <v>3</v>
      </c>
      <c r="L67" s="15"/>
      <c r="M67" s="15"/>
      <c r="N67" s="15"/>
      <c r="O67" s="15"/>
      <c r="P67" s="15"/>
      <c r="Q67" s="15">
        <v>3</v>
      </c>
      <c r="R67" s="15"/>
      <c r="S67" s="15">
        <f t="shared" si="0"/>
        <v>6</v>
      </c>
      <c r="T67" s="16">
        <v>719</v>
      </c>
      <c r="U67" s="17">
        <f t="shared" si="1"/>
        <v>4314</v>
      </c>
      <c r="V67" s="17">
        <f t="shared" si="2"/>
        <v>8628</v>
      </c>
      <c r="W67" s="36"/>
      <c r="X67" s="36"/>
      <c r="Y67" s="36"/>
    </row>
    <row r="68" spans="1:25" s="20" customFormat="1" ht="31.5" x14ac:dyDescent="0.25">
      <c r="A68" s="13"/>
      <c r="B68" s="19" t="s">
        <v>83</v>
      </c>
      <c r="C68" s="13" t="s">
        <v>23</v>
      </c>
      <c r="D68" s="15">
        <v>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>
        <f t="shared" si="0"/>
        <v>2</v>
      </c>
      <c r="T68" s="16">
        <v>647</v>
      </c>
      <c r="U68" s="17">
        <f t="shared" si="1"/>
        <v>1294</v>
      </c>
      <c r="V68" s="17">
        <f t="shared" si="2"/>
        <v>2588</v>
      </c>
      <c r="W68" s="36"/>
      <c r="X68" s="36"/>
      <c r="Y68" s="36"/>
    </row>
    <row r="69" spans="1:25" s="20" customFormat="1" ht="31.5" x14ac:dyDescent="0.25">
      <c r="A69" s="13"/>
      <c r="B69" s="19" t="s">
        <v>84</v>
      </c>
      <c r="C69" s="13" t="s">
        <v>23</v>
      </c>
      <c r="D69" s="15">
        <v>2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>
        <f t="shared" si="0"/>
        <v>2</v>
      </c>
      <c r="T69" s="16">
        <v>591</v>
      </c>
      <c r="U69" s="17">
        <f t="shared" si="1"/>
        <v>1182</v>
      </c>
      <c r="V69" s="17">
        <f t="shared" si="2"/>
        <v>2364</v>
      </c>
      <c r="W69" s="36"/>
      <c r="X69" s="36"/>
      <c r="Y69" s="36"/>
    </row>
    <row r="70" spans="1:25" s="20" customFormat="1" ht="31.5" x14ac:dyDescent="0.25">
      <c r="A70" s="13"/>
      <c r="B70" s="19" t="s">
        <v>85</v>
      </c>
      <c r="C70" s="13" t="s">
        <v>23</v>
      </c>
      <c r="D70" s="15">
        <v>1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>
        <f t="shared" si="0"/>
        <v>1</v>
      </c>
      <c r="T70" s="16">
        <v>67</v>
      </c>
      <c r="U70" s="17">
        <f t="shared" si="1"/>
        <v>67</v>
      </c>
      <c r="V70" s="17">
        <f t="shared" si="2"/>
        <v>134</v>
      </c>
      <c r="W70" s="36"/>
      <c r="X70" s="36"/>
      <c r="Y70" s="36"/>
    </row>
    <row r="71" spans="1:25" s="20" customFormat="1" x14ac:dyDescent="0.25">
      <c r="A71" s="13"/>
      <c r="B71" s="19" t="s">
        <v>86</v>
      </c>
      <c r="C71" s="13" t="s">
        <v>23</v>
      </c>
      <c r="D71" s="15">
        <v>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>
        <f t="shared" si="0"/>
        <v>1</v>
      </c>
      <c r="T71" s="16">
        <v>123</v>
      </c>
      <c r="U71" s="17">
        <f t="shared" si="1"/>
        <v>123</v>
      </c>
      <c r="V71" s="17">
        <f t="shared" si="2"/>
        <v>246</v>
      </c>
      <c r="W71" s="36"/>
      <c r="X71" s="36"/>
      <c r="Y71" s="36"/>
    </row>
    <row r="72" spans="1:25" s="20" customFormat="1" ht="31.5" x14ac:dyDescent="0.25">
      <c r="A72" s="13"/>
      <c r="B72" s="19" t="s">
        <v>87</v>
      </c>
      <c r="C72" s="13" t="s">
        <v>23</v>
      </c>
      <c r="D72" s="15">
        <v>1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>
        <f t="shared" si="0"/>
        <v>1</v>
      </c>
      <c r="T72" s="16">
        <v>105</v>
      </c>
      <c r="U72" s="17">
        <f t="shared" si="1"/>
        <v>105</v>
      </c>
      <c r="V72" s="17">
        <f t="shared" si="2"/>
        <v>210</v>
      </c>
      <c r="W72" s="36"/>
      <c r="X72" s="36"/>
      <c r="Y72" s="36"/>
    </row>
    <row r="73" spans="1:25" s="20" customFormat="1" ht="31.5" x14ac:dyDescent="0.25">
      <c r="A73" s="13"/>
      <c r="B73" s="19" t="s">
        <v>88</v>
      </c>
      <c r="C73" s="13" t="s">
        <v>23</v>
      </c>
      <c r="D73" s="15">
        <v>1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>
        <f t="shared" si="0"/>
        <v>1</v>
      </c>
      <c r="T73" s="16">
        <v>270</v>
      </c>
      <c r="U73" s="17">
        <f t="shared" si="1"/>
        <v>270</v>
      </c>
      <c r="V73" s="17">
        <f t="shared" si="2"/>
        <v>540</v>
      </c>
      <c r="W73" s="36"/>
      <c r="X73" s="36"/>
      <c r="Y73" s="36"/>
    </row>
    <row r="74" spans="1:25" s="20" customFormat="1" ht="31.5" x14ac:dyDescent="0.25">
      <c r="A74" s="13"/>
      <c r="B74" s="19" t="s">
        <v>89</v>
      </c>
      <c r="C74" s="13" t="s">
        <v>23</v>
      </c>
      <c r="D74" s="15">
        <v>1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>
        <f t="shared" ref="S74:S137" si="3">SUM(D74:R74)</f>
        <v>1</v>
      </c>
      <c r="T74" s="16">
        <v>105</v>
      </c>
      <c r="U74" s="17">
        <f t="shared" ref="U74:U137" si="4">S74*T74</f>
        <v>105</v>
      </c>
      <c r="V74" s="17">
        <f t="shared" si="2"/>
        <v>210</v>
      </c>
      <c r="W74" s="36"/>
      <c r="X74" s="36"/>
      <c r="Y74" s="36"/>
    </row>
    <row r="75" spans="1:25" s="20" customFormat="1" ht="31.5" x14ac:dyDescent="0.25">
      <c r="A75" s="13"/>
      <c r="B75" s="19" t="s">
        <v>90</v>
      </c>
      <c r="C75" s="13" t="s">
        <v>23</v>
      </c>
      <c r="D75" s="15">
        <v>1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>
        <f t="shared" si="3"/>
        <v>1</v>
      </c>
      <c r="T75" s="16">
        <v>114</v>
      </c>
      <c r="U75" s="17">
        <f t="shared" si="4"/>
        <v>114</v>
      </c>
      <c r="V75" s="17">
        <f t="shared" ref="V75:V138" si="5">U75*2</f>
        <v>228</v>
      </c>
      <c r="W75" s="36"/>
      <c r="X75" s="36"/>
      <c r="Y75" s="36"/>
    </row>
    <row r="76" spans="1:25" s="20" customFormat="1" ht="31.5" x14ac:dyDescent="0.25">
      <c r="A76" s="13"/>
      <c r="B76" s="19" t="s">
        <v>91</v>
      </c>
      <c r="C76" s="13" t="s">
        <v>23</v>
      </c>
      <c r="D76" s="15">
        <v>1</v>
      </c>
      <c r="E76" s="15"/>
      <c r="F76" s="15"/>
      <c r="G76" s="15"/>
      <c r="H76" s="15"/>
      <c r="I76" s="15"/>
      <c r="J76" s="15"/>
      <c r="K76" s="15">
        <v>2</v>
      </c>
      <c r="L76" s="15"/>
      <c r="M76" s="15"/>
      <c r="N76" s="15"/>
      <c r="O76" s="15"/>
      <c r="P76" s="15"/>
      <c r="Q76" s="15"/>
      <c r="R76" s="15"/>
      <c r="S76" s="15">
        <f t="shared" si="3"/>
        <v>3</v>
      </c>
      <c r="T76" s="16">
        <v>23</v>
      </c>
      <c r="U76" s="17">
        <f t="shared" si="4"/>
        <v>69</v>
      </c>
      <c r="V76" s="17">
        <f t="shared" si="5"/>
        <v>138</v>
      </c>
      <c r="W76" s="36"/>
      <c r="X76" s="36"/>
      <c r="Y76" s="36"/>
    </row>
    <row r="77" spans="1:25" s="20" customFormat="1" ht="31.5" x14ac:dyDescent="0.25">
      <c r="A77" s="13"/>
      <c r="B77" s="19" t="s">
        <v>92</v>
      </c>
      <c r="C77" s="13" t="s">
        <v>23</v>
      </c>
      <c r="D77" s="15">
        <v>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>
        <f t="shared" si="3"/>
        <v>1</v>
      </c>
      <c r="T77" s="16">
        <v>534</v>
      </c>
      <c r="U77" s="17">
        <f t="shared" si="4"/>
        <v>534</v>
      </c>
      <c r="V77" s="17">
        <f t="shared" si="5"/>
        <v>1068</v>
      </c>
      <c r="W77" s="36"/>
      <c r="X77" s="36"/>
      <c r="Y77" s="36"/>
    </row>
    <row r="78" spans="1:25" s="20" customFormat="1" ht="42" customHeight="1" x14ac:dyDescent="0.25">
      <c r="A78" s="13"/>
      <c r="B78" s="19" t="s">
        <v>93</v>
      </c>
      <c r="C78" s="13" t="s">
        <v>23</v>
      </c>
      <c r="D78" s="15">
        <v>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>
        <f t="shared" si="3"/>
        <v>1</v>
      </c>
      <c r="T78" s="16">
        <v>773</v>
      </c>
      <c r="U78" s="17">
        <f t="shared" si="4"/>
        <v>773</v>
      </c>
      <c r="V78" s="17">
        <f t="shared" si="5"/>
        <v>1546</v>
      </c>
      <c r="W78" s="36"/>
      <c r="X78" s="36"/>
      <c r="Y78" s="36"/>
    </row>
    <row r="79" spans="1:25" s="20" customFormat="1" ht="31.5" x14ac:dyDescent="0.25">
      <c r="A79" s="13"/>
      <c r="B79" s="19" t="s">
        <v>94</v>
      </c>
      <c r="C79" s="13" t="s">
        <v>23</v>
      </c>
      <c r="D79" s="15">
        <v>1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>
        <f t="shared" si="3"/>
        <v>1</v>
      </c>
      <c r="T79" s="16">
        <v>1365</v>
      </c>
      <c r="U79" s="17">
        <f t="shared" si="4"/>
        <v>1365</v>
      </c>
      <c r="V79" s="17">
        <f t="shared" si="5"/>
        <v>2730</v>
      </c>
      <c r="W79" s="36"/>
      <c r="X79" s="36"/>
      <c r="Y79" s="36"/>
    </row>
    <row r="80" spans="1:25" s="20" customFormat="1" ht="45" customHeight="1" x14ac:dyDescent="0.25">
      <c r="A80" s="13"/>
      <c r="B80" s="19" t="s">
        <v>95</v>
      </c>
      <c r="C80" s="13" t="s">
        <v>23</v>
      </c>
      <c r="D80" s="15">
        <v>1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>
        <f t="shared" si="3"/>
        <v>1</v>
      </c>
      <c r="T80" s="16">
        <v>248</v>
      </c>
      <c r="U80" s="17">
        <f t="shared" si="4"/>
        <v>248</v>
      </c>
      <c r="V80" s="17">
        <f t="shared" si="5"/>
        <v>496</v>
      </c>
      <c r="W80" s="36"/>
      <c r="X80" s="36"/>
      <c r="Y80" s="36"/>
    </row>
    <row r="81" spans="1:25" s="20" customFormat="1" ht="42" customHeight="1" x14ac:dyDescent="0.25">
      <c r="A81" s="13"/>
      <c r="B81" s="19" t="s">
        <v>96</v>
      </c>
      <c r="C81" s="13" t="s">
        <v>23</v>
      </c>
      <c r="D81" s="15">
        <v>1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>
        <f t="shared" si="3"/>
        <v>1</v>
      </c>
      <c r="T81" s="16">
        <v>240</v>
      </c>
      <c r="U81" s="17">
        <f t="shared" si="4"/>
        <v>240</v>
      </c>
      <c r="V81" s="17">
        <f t="shared" si="5"/>
        <v>480</v>
      </c>
      <c r="W81" s="36"/>
      <c r="X81" s="36"/>
      <c r="Y81" s="36"/>
    </row>
    <row r="82" spans="1:25" s="20" customFormat="1" ht="45" customHeight="1" x14ac:dyDescent="0.25">
      <c r="A82" s="13"/>
      <c r="B82" s="19" t="s">
        <v>97</v>
      </c>
      <c r="C82" s="13" t="s">
        <v>23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>
        <v>10</v>
      </c>
      <c r="R82" s="15"/>
      <c r="S82" s="15">
        <f t="shared" si="3"/>
        <v>10</v>
      </c>
      <c r="T82" s="16">
        <v>130.24</v>
      </c>
      <c r="U82" s="17">
        <f t="shared" si="4"/>
        <v>1302.4000000000001</v>
      </c>
      <c r="V82" s="17">
        <f t="shared" si="5"/>
        <v>2604.8000000000002</v>
      </c>
      <c r="W82" s="36"/>
      <c r="X82" s="36"/>
      <c r="Y82" s="36"/>
    </row>
    <row r="83" spans="1:25" s="20" customFormat="1" ht="40.5" customHeight="1" x14ac:dyDescent="0.25">
      <c r="A83" s="13"/>
      <c r="B83" s="19" t="s">
        <v>98</v>
      </c>
      <c r="C83" s="13" t="s">
        <v>23</v>
      </c>
      <c r="D83" s="15"/>
      <c r="E83" s="15"/>
      <c r="F83" s="15"/>
      <c r="G83" s="15"/>
      <c r="H83" s="15"/>
      <c r="I83" s="15"/>
      <c r="J83" s="15"/>
      <c r="K83" s="15">
        <v>5</v>
      </c>
      <c r="L83" s="15"/>
      <c r="M83" s="15"/>
      <c r="N83" s="15"/>
      <c r="O83" s="15"/>
      <c r="P83" s="15"/>
      <c r="Q83" s="15">
        <v>5</v>
      </c>
      <c r="R83" s="15"/>
      <c r="S83" s="15">
        <f t="shared" si="3"/>
        <v>10</v>
      </c>
      <c r="T83" s="16">
        <v>278.31</v>
      </c>
      <c r="U83" s="17">
        <f t="shared" si="4"/>
        <v>2783.1</v>
      </c>
      <c r="V83" s="17">
        <f t="shared" si="5"/>
        <v>5566.2</v>
      </c>
      <c r="W83" s="36"/>
      <c r="X83" s="36"/>
      <c r="Y83" s="36"/>
    </row>
    <row r="84" spans="1:25" s="20" customFormat="1" x14ac:dyDescent="0.25">
      <c r="A84" s="13"/>
      <c r="B84" s="19" t="s">
        <v>99</v>
      </c>
      <c r="C84" s="13" t="s">
        <v>23</v>
      </c>
      <c r="D84" s="15"/>
      <c r="E84" s="15"/>
      <c r="F84" s="15"/>
      <c r="G84" s="15"/>
      <c r="H84" s="15"/>
      <c r="I84" s="15"/>
      <c r="J84" s="15"/>
      <c r="K84" s="15">
        <v>50</v>
      </c>
      <c r="L84" s="15"/>
      <c r="M84" s="15"/>
      <c r="N84" s="15"/>
      <c r="O84" s="15"/>
      <c r="P84" s="15"/>
      <c r="Q84" s="15">
        <v>50</v>
      </c>
      <c r="R84" s="15"/>
      <c r="S84" s="15">
        <f t="shared" si="3"/>
        <v>100</v>
      </c>
      <c r="T84" s="16">
        <v>114.46</v>
      </c>
      <c r="U84" s="17">
        <f t="shared" si="4"/>
        <v>11446</v>
      </c>
      <c r="V84" s="17">
        <f t="shared" si="5"/>
        <v>22892</v>
      </c>
      <c r="W84" s="36"/>
      <c r="X84" s="36"/>
      <c r="Y84" s="36"/>
    </row>
    <row r="85" spans="1:25" s="20" customFormat="1" ht="31.5" x14ac:dyDescent="0.25">
      <c r="A85" s="13"/>
      <c r="B85" s="19" t="s">
        <v>100</v>
      </c>
      <c r="C85" s="13" t="s">
        <v>23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5</v>
      </c>
      <c r="R85" s="15"/>
      <c r="S85" s="15">
        <f t="shared" si="3"/>
        <v>5</v>
      </c>
      <c r="T85" s="16">
        <v>49.3</v>
      </c>
      <c r="U85" s="17">
        <f t="shared" si="4"/>
        <v>246.5</v>
      </c>
      <c r="V85" s="17">
        <f t="shared" si="5"/>
        <v>493</v>
      </c>
      <c r="W85" s="36"/>
      <c r="X85" s="36"/>
      <c r="Y85" s="36"/>
    </row>
    <row r="86" spans="1:25" s="20" customFormat="1" ht="63" customHeight="1" x14ac:dyDescent="0.25">
      <c r="A86" s="13"/>
      <c r="B86" s="19" t="s">
        <v>101</v>
      </c>
      <c r="C86" s="13" t="s">
        <v>23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>
        <v>2</v>
      </c>
      <c r="R86" s="15"/>
      <c r="S86" s="15">
        <f t="shared" si="3"/>
        <v>2</v>
      </c>
      <c r="T86" s="16">
        <v>498</v>
      </c>
      <c r="U86" s="17">
        <f t="shared" si="4"/>
        <v>996</v>
      </c>
      <c r="V86" s="17">
        <f t="shared" si="5"/>
        <v>1992</v>
      </c>
      <c r="W86" s="36"/>
      <c r="X86" s="36"/>
      <c r="Y86" s="36"/>
    </row>
    <row r="87" spans="1:25" s="20" customFormat="1" ht="31.5" x14ac:dyDescent="0.25">
      <c r="A87" s="13"/>
      <c r="B87" s="19" t="s">
        <v>102</v>
      </c>
      <c r="C87" s="13" t="s">
        <v>23</v>
      </c>
      <c r="D87" s="15"/>
      <c r="E87" s="15"/>
      <c r="F87" s="15"/>
      <c r="G87" s="15"/>
      <c r="H87" s="15"/>
      <c r="I87" s="15"/>
      <c r="J87" s="15"/>
      <c r="K87" s="15">
        <v>1</v>
      </c>
      <c r="L87" s="15"/>
      <c r="M87" s="15"/>
      <c r="N87" s="15"/>
      <c r="O87" s="15"/>
      <c r="P87" s="15"/>
      <c r="Q87" s="15">
        <v>2</v>
      </c>
      <c r="R87" s="15"/>
      <c r="S87" s="15">
        <f t="shared" si="3"/>
        <v>3</v>
      </c>
      <c r="T87" s="16">
        <v>769.5</v>
      </c>
      <c r="U87" s="17">
        <f t="shared" si="4"/>
        <v>2308.5</v>
      </c>
      <c r="V87" s="17">
        <f t="shared" si="5"/>
        <v>4617</v>
      </c>
      <c r="W87" s="36"/>
      <c r="X87" s="36"/>
      <c r="Y87" s="36"/>
    </row>
    <row r="88" spans="1:25" s="20" customFormat="1" ht="57.75" customHeight="1" x14ac:dyDescent="0.25">
      <c r="A88" s="13"/>
      <c r="B88" s="19" t="s">
        <v>103</v>
      </c>
      <c r="C88" s="13" t="s">
        <v>23</v>
      </c>
      <c r="D88" s="15">
        <v>5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>
        <f t="shared" si="3"/>
        <v>5</v>
      </c>
      <c r="T88" s="16">
        <v>41</v>
      </c>
      <c r="U88" s="17">
        <f t="shared" si="4"/>
        <v>205</v>
      </c>
      <c r="V88" s="17">
        <f t="shared" si="5"/>
        <v>410</v>
      </c>
      <c r="W88" s="36"/>
      <c r="X88" s="36"/>
      <c r="Y88" s="36"/>
    </row>
    <row r="89" spans="1:25" s="20" customFormat="1" ht="31.5" x14ac:dyDescent="0.25">
      <c r="A89" s="13"/>
      <c r="B89" s="19" t="s">
        <v>104</v>
      </c>
      <c r="C89" s="13" t="s">
        <v>23</v>
      </c>
      <c r="D89" s="15">
        <v>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>
        <f t="shared" si="3"/>
        <v>2</v>
      </c>
      <c r="T89" s="16">
        <v>50</v>
      </c>
      <c r="U89" s="17">
        <f t="shared" si="4"/>
        <v>100</v>
      </c>
      <c r="V89" s="17">
        <f t="shared" si="5"/>
        <v>200</v>
      </c>
      <c r="W89" s="36"/>
      <c r="X89" s="36"/>
      <c r="Y89" s="36"/>
    </row>
    <row r="90" spans="1:25" s="20" customFormat="1" ht="31.5" x14ac:dyDescent="0.25">
      <c r="A90" s="13"/>
      <c r="B90" s="19" t="s">
        <v>105</v>
      </c>
      <c r="C90" s="13" t="s">
        <v>23</v>
      </c>
      <c r="D90" s="15">
        <v>300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>
        <f t="shared" si="3"/>
        <v>300</v>
      </c>
      <c r="T90" s="16">
        <v>0.54</v>
      </c>
      <c r="U90" s="17">
        <f t="shared" si="4"/>
        <v>162</v>
      </c>
      <c r="V90" s="17">
        <f t="shared" si="5"/>
        <v>324</v>
      </c>
      <c r="W90" s="36"/>
      <c r="X90" s="36"/>
      <c r="Y90" s="36"/>
    </row>
    <row r="91" spans="1:25" s="20" customFormat="1" ht="45" customHeight="1" x14ac:dyDescent="0.25">
      <c r="A91" s="13"/>
      <c r="B91" s="19" t="s">
        <v>106</v>
      </c>
      <c r="C91" s="13" t="s">
        <v>23</v>
      </c>
      <c r="D91" s="15">
        <v>200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>
        <f t="shared" si="3"/>
        <v>200</v>
      </c>
      <c r="T91" s="16">
        <v>6.45</v>
      </c>
      <c r="U91" s="17">
        <f t="shared" si="4"/>
        <v>1290</v>
      </c>
      <c r="V91" s="17">
        <f t="shared" si="5"/>
        <v>2580</v>
      </c>
      <c r="W91" s="36"/>
      <c r="X91" s="36"/>
      <c r="Y91" s="36"/>
    </row>
    <row r="92" spans="1:25" s="20" customFormat="1" ht="31.5" x14ac:dyDescent="0.25">
      <c r="A92" s="13"/>
      <c r="B92" s="19" t="s">
        <v>107</v>
      </c>
      <c r="C92" s="13" t="s">
        <v>108</v>
      </c>
      <c r="D92" s="15">
        <v>1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>
        <f t="shared" si="3"/>
        <v>1</v>
      </c>
      <c r="T92" s="16">
        <v>181.69</v>
      </c>
      <c r="U92" s="17">
        <f t="shared" si="4"/>
        <v>181.69</v>
      </c>
      <c r="V92" s="17">
        <f t="shared" si="5"/>
        <v>363.38</v>
      </c>
      <c r="W92" s="36"/>
      <c r="X92" s="36"/>
      <c r="Y92" s="36"/>
    </row>
    <row r="93" spans="1:25" s="20" customFormat="1" x14ac:dyDescent="0.25">
      <c r="A93" s="13"/>
      <c r="B93" s="19" t="s">
        <v>109</v>
      </c>
      <c r="C93" s="13" t="s">
        <v>23</v>
      </c>
      <c r="D93" s="15">
        <v>12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>
        <f t="shared" si="3"/>
        <v>12</v>
      </c>
      <c r="T93" s="16">
        <v>3.91</v>
      </c>
      <c r="U93" s="17">
        <f t="shared" si="4"/>
        <v>46.92</v>
      </c>
      <c r="V93" s="17">
        <f t="shared" si="5"/>
        <v>93.84</v>
      </c>
      <c r="W93" s="36"/>
      <c r="X93" s="36"/>
      <c r="Y93" s="36"/>
    </row>
    <row r="94" spans="1:25" s="20" customFormat="1" ht="46.5" customHeight="1" x14ac:dyDescent="0.25">
      <c r="A94" s="13"/>
      <c r="B94" s="19" t="s">
        <v>110</v>
      </c>
      <c r="C94" s="13" t="s">
        <v>23</v>
      </c>
      <c r="D94" s="15">
        <v>50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>
        <f t="shared" si="3"/>
        <v>50</v>
      </c>
      <c r="T94" s="16">
        <v>0.56999999999999995</v>
      </c>
      <c r="U94" s="17">
        <f t="shared" si="4"/>
        <v>28.499999999999996</v>
      </c>
      <c r="V94" s="17">
        <f t="shared" si="5"/>
        <v>56.999999999999993</v>
      </c>
      <c r="W94" s="36"/>
      <c r="X94" s="36"/>
      <c r="Y94" s="36"/>
    </row>
    <row r="95" spans="1:25" s="20" customFormat="1" ht="31.5" x14ac:dyDescent="0.25">
      <c r="A95" s="13"/>
      <c r="B95" s="19" t="s">
        <v>111</v>
      </c>
      <c r="C95" s="13" t="s">
        <v>112</v>
      </c>
      <c r="D95" s="15">
        <v>9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>
        <f t="shared" si="3"/>
        <v>9</v>
      </c>
      <c r="T95" s="16">
        <v>200</v>
      </c>
      <c r="U95" s="17">
        <f t="shared" si="4"/>
        <v>1800</v>
      </c>
      <c r="V95" s="17">
        <f t="shared" si="5"/>
        <v>3600</v>
      </c>
      <c r="W95" s="36"/>
      <c r="X95" s="36"/>
      <c r="Y95" s="36"/>
    </row>
    <row r="96" spans="1:25" s="20" customFormat="1" ht="18" customHeight="1" x14ac:dyDescent="0.25">
      <c r="A96" s="13"/>
      <c r="B96" s="19" t="s">
        <v>113</v>
      </c>
      <c r="C96" s="13" t="s">
        <v>23</v>
      </c>
      <c r="D96" s="15">
        <v>6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>
        <f t="shared" si="3"/>
        <v>6</v>
      </c>
      <c r="T96" s="16">
        <v>2.5</v>
      </c>
      <c r="U96" s="17">
        <f t="shared" si="4"/>
        <v>15</v>
      </c>
      <c r="V96" s="17">
        <f t="shared" si="5"/>
        <v>30</v>
      </c>
      <c r="W96" s="36"/>
      <c r="X96" s="36"/>
      <c r="Y96" s="36"/>
    </row>
    <row r="97" spans="1:25" s="20" customFormat="1" ht="31.5" x14ac:dyDescent="0.25">
      <c r="A97" s="13"/>
      <c r="B97" s="19" t="s">
        <v>114</v>
      </c>
      <c r="C97" s="13" t="s">
        <v>23</v>
      </c>
      <c r="D97" s="15">
        <v>2</v>
      </c>
      <c r="E97" s="15"/>
      <c r="F97" s="15"/>
      <c r="G97" s="15"/>
      <c r="H97" s="15"/>
      <c r="I97" s="15"/>
      <c r="J97" s="15"/>
      <c r="K97" s="15">
        <v>1</v>
      </c>
      <c r="L97" s="15"/>
      <c r="M97" s="15"/>
      <c r="N97" s="15"/>
      <c r="O97" s="15"/>
      <c r="P97" s="15"/>
      <c r="Q97" s="15"/>
      <c r="R97" s="15"/>
      <c r="S97" s="15">
        <f t="shared" si="3"/>
        <v>3</v>
      </c>
      <c r="T97" s="16">
        <v>500</v>
      </c>
      <c r="U97" s="17">
        <f t="shared" si="4"/>
        <v>1500</v>
      </c>
      <c r="V97" s="17">
        <f t="shared" si="5"/>
        <v>3000</v>
      </c>
      <c r="W97" s="36"/>
      <c r="X97" s="36"/>
      <c r="Y97" s="36"/>
    </row>
    <row r="98" spans="1:25" s="20" customFormat="1" ht="31.5" x14ac:dyDescent="0.25">
      <c r="A98" s="13"/>
      <c r="B98" s="19" t="s">
        <v>115</v>
      </c>
      <c r="C98" s="13" t="s">
        <v>23</v>
      </c>
      <c r="D98" s="15">
        <v>2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>
        <f t="shared" si="3"/>
        <v>2</v>
      </c>
      <c r="T98" s="16">
        <v>600</v>
      </c>
      <c r="U98" s="17">
        <f t="shared" si="4"/>
        <v>1200</v>
      </c>
      <c r="V98" s="17">
        <f t="shared" si="5"/>
        <v>2400</v>
      </c>
      <c r="W98" s="36"/>
      <c r="X98" s="36"/>
      <c r="Y98" s="36"/>
    </row>
    <row r="99" spans="1:25" s="20" customFormat="1" ht="69" customHeight="1" x14ac:dyDescent="0.25">
      <c r="A99" s="13"/>
      <c r="B99" s="19" t="s">
        <v>116</v>
      </c>
      <c r="C99" s="13" t="s">
        <v>23</v>
      </c>
      <c r="D99" s="15">
        <v>2</v>
      </c>
      <c r="E99" s="15"/>
      <c r="F99" s="15"/>
      <c r="G99" s="15"/>
      <c r="H99" s="15"/>
      <c r="I99" s="15"/>
      <c r="J99" s="15"/>
      <c r="K99" s="15">
        <v>1</v>
      </c>
      <c r="L99" s="15"/>
      <c r="M99" s="15"/>
      <c r="N99" s="15"/>
      <c r="O99" s="15"/>
      <c r="P99" s="15"/>
      <c r="Q99" s="15"/>
      <c r="R99" s="15"/>
      <c r="S99" s="15">
        <f t="shared" si="3"/>
        <v>3</v>
      </c>
      <c r="T99" s="16">
        <v>500</v>
      </c>
      <c r="U99" s="17">
        <f t="shared" si="4"/>
        <v>1500</v>
      </c>
      <c r="V99" s="17">
        <f t="shared" si="5"/>
        <v>3000</v>
      </c>
      <c r="W99" s="36"/>
      <c r="X99" s="36"/>
      <c r="Y99" s="36"/>
    </row>
    <row r="100" spans="1:25" s="20" customFormat="1" ht="52.5" customHeight="1" x14ac:dyDescent="0.25">
      <c r="A100" s="13"/>
      <c r="B100" s="19" t="s">
        <v>117</v>
      </c>
      <c r="C100" s="13" t="s">
        <v>23</v>
      </c>
      <c r="D100" s="15">
        <v>1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>
        <f t="shared" si="3"/>
        <v>1</v>
      </c>
      <c r="T100" s="16">
        <v>550</v>
      </c>
      <c r="U100" s="17">
        <f t="shared" si="4"/>
        <v>550</v>
      </c>
      <c r="V100" s="17">
        <f t="shared" si="5"/>
        <v>1100</v>
      </c>
      <c r="W100" s="36"/>
      <c r="X100" s="36"/>
      <c r="Y100" s="36"/>
    </row>
    <row r="101" spans="1:25" s="20" customFormat="1" ht="115.5" customHeight="1" x14ac:dyDescent="0.25">
      <c r="A101" s="13"/>
      <c r="B101" s="19" t="s">
        <v>118</v>
      </c>
      <c r="C101" s="13" t="s">
        <v>23</v>
      </c>
      <c r="D101" s="15">
        <v>1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>
        <f t="shared" si="3"/>
        <v>1</v>
      </c>
      <c r="T101" s="16">
        <v>550</v>
      </c>
      <c r="U101" s="17">
        <f t="shared" si="4"/>
        <v>550</v>
      </c>
      <c r="V101" s="17">
        <f t="shared" si="5"/>
        <v>1100</v>
      </c>
      <c r="W101" s="36"/>
      <c r="X101" s="36"/>
      <c r="Y101" s="36"/>
    </row>
    <row r="102" spans="1:25" s="20" customFormat="1" ht="110.25" x14ac:dyDescent="0.25">
      <c r="A102" s="13"/>
      <c r="B102" s="19" t="s">
        <v>119</v>
      </c>
      <c r="C102" s="13" t="s">
        <v>23</v>
      </c>
      <c r="D102" s="15">
        <v>1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>
        <f t="shared" si="3"/>
        <v>1</v>
      </c>
      <c r="T102" s="16">
        <v>700</v>
      </c>
      <c r="U102" s="17">
        <f t="shared" si="4"/>
        <v>700</v>
      </c>
      <c r="V102" s="17">
        <f t="shared" si="5"/>
        <v>1400</v>
      </c>
      <c r="W102" s="36"/>
      <c r="X102" s="36"/>
      <c r="Y102" s="36"/>
    </row>
    <row r="103" spans="1:25" s="20" customFormat="1" ht="31.5" x14ac:dyDescent="0.25">
      <c r="A103" s="13"/>
      <c r="B103" s="19" t="s">
        <v>120</v>
      </c>
      <c r="C103" s="13" t="s">
        <v>23</v>
      </c>
      <c r="D103" s="15">
        <v>1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>
        <f t="shared" si="3"/>
        <v>1</v>
      </c>
      <c r="T103" s="16">
        <v>45</v>
      </c>
      <c r="U103" s="17">
        <f t="shared" si="4"/>
        <v>45</v>
      </c>
      <c r="V103" s="17">
        <f t="shared" si="5"/>
        <v>90</v>
      </c>
      <c r="W103" s="36"/>
      <c r="X103" s="36"/>
      <c r="Y103" s="36"/>
    </row>
    <row r="104" spans="1:25" s="20" customFormat="1" ht="31.5" x14ac:dyDescent="0.25">
      <c r="A104" s="13"/>
      <c r="B104" s="19" t="s">
        <v>121</v>
      </c>
      <c r="C104" s="13" t="s">
        <v>23</v>
      </c>
      <c r="D104" s="15">
        <v>10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>
        <f t="shared" si="3"/>
        <v>10</v>
      </c>
      <c r="T104" s="16">
        <v>5.26</v>
      </c>
      <c r="U104" s="17">
        <f t="shared" si="4"/>
        <v>52.599999999999994</v>
      </c>
      <c r="V104" s="17">
        <f t="shared" si="5"/>
        <v>105.19999999999999</v>
      </c>
      <c r="W104" s="36"/>
      <c r="X104" s="36"/>
      <c r="Y104" s="36"/>
    </row>
    <row r="105" spans="1:25" s="20" customFormat="1" x14ac:dyDescent="0.25">
      <c r="A105" s="13"/>
      <c r="B105" s="19" t="s">
        <v>122</v>
      </c>
      <c r="C105" s="13" t="s">
        <v>23</v>
      </c>
      <c r="D105" s="15">
        <v>10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>
        <f t="shared" si="3"/>
        <v>10</v>
      </c>
      <c r="T105" s="16">
        <v>5.2</v>
      </c>
      <c r="U105" s="17">
        <f t="shared" si="4"/>
        <v>52</v>
      </c>
      <c r="V105" s="17">
        <f t="shared" si="5"/>
        <v>104</v>
      </c>
      <c r="W105" s="36"/>
      <c r="X105" s="36"/>
      <c r="Y105" s="36"/>
    </row>
    <row r="106" spans="1:25" s="20" customFormat="1" x14ac:dyDescent="0.25">
      <c r="A106" s="13"/>
      <c r="B106" s="19" t="s">
        <v>123</v>
      </c>
      <c r="C106" s="13" t="s">
        <v>23</v>
      </c>
      <c r="D106" s="15">
        <v>10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>
        <f t="shared" si="3"/>
        <v>10</v>
      </c>
      <c r="T106" s="16">
        <v>40</v>
      </c>
      <c r="U106" s="17">
        <f t="shared" si="4"/>
        <v>400</v>
      </c>
      <c r="V106" s="17">
        <f t="shared" si="5"/>
        <v>800</v>
      </c>
      <c r="W106" s="36"/>
      <c r="X106" s="36"/>
      <c r="Y106" s="36"/>
    </row>
    <row r="107" spans="1:25" s="20" customFormat="1" x14ac:dyDescent="0.25">
      <c r="A107" s="13"/>
      <c r="B107" s="19" t="s">
        <v>124</v>
      </c>
      <c r="C107" s="13" t="s">
        <v>23</v>
      </c>
      <c r="D107" s="15">
        <v>40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>
        <f t="shared" si="3"/>
        <v>40</v>
      </c>
      <c r="T107" s="16">
        <v>1.5</v>
      </c>
      <c r="U107" s="17">
        <f t="shared" si="4"/>
        <v>60</v>
      </c>
      <c r="V107" s="17">
        <f t="shared" si="5"/>
        <v>120</v>
      </c>
      <c r="W107" s="36"/>
      <c r="X107" s="36"/>
      <c r="Y107" s="36"/>
    </row>
    <row r="108" spans="1:25" s="20" customFormat="1" ht="49.5" customHeight="1" x14ac:dyDescent="0.25">
      <c r="A108" s="13"/>
      <c r="B108" s="19" t="s">
        <v>125</v>
      </c>
      <c r="C108" s="13" t="s">
        <v>23</v>
      </c>
      <c r="D108" s="15">
        <v>30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>
        <f t="shared" si="3"/>
        <v>30</v>
      </c>
      <c r="T108" s="16">
        <v>35</v>
      </c>
      <c r="U108" s="17">
        <f t="shared" si="4"/>
        <v>1050</v>
      </c>
      <c r="V108" s="17">
        <f t="shared" si="5"/>
        <v>2100</v>
      </c>
      <c r="W108" s="36"/>
      <c r="X108" s="36"/>
      <c r="Y108" s="36"/>
    </row>
    <row r="109" spans="1:25" s="20" customFormat="1" x14ac:dyDescent="0.25">
      <c r="A109" s="13"/>
      <c r="B109" s="19" t="s">
        <v>126</v>
      </c>
      <c r="C109" s="13" t="s">
        <v>23</v>
      </c>
      <c r="D109" s="15">
        <v>200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>
        <f t="shared" si="3"/>
        <v>200</v>
      </c>
      <c r="T109" s="16">
        <v>1.55</v>
      </c>
      <c r="U109" s="17">
        <f t="shared" si="4"/>
        <v>310</v>
      </c>
      <c r="V109" s="17">
        <f t="shared" si="5"/>
        <v>620</v>
      </c>
      <c r="W109" s="36"/>
      <c r="X109" s="36"/>
      <c r="Y109" s="36"/>
    </row>
    <row r="110" spans="1:25" s="20" customFormat="1" ht="31.5" x14ac:dyDescent="0.25">
      <c r="A110" s="13"/>
      <c r="B110" s="19" t="s">
        <v>127</v>
      </c>
      <c r="C110" s="13" t="s">
        <v>23</v>
      </c>
      <c r="D110" s="15">
        <v>30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>
        <f t="shared" si="3"/>
        <v>30</v>
      </c>
      <c r="T110" s="16">
        <v>5.4</v>
      </c>
      <c r="U110" s="17">
        <f t="shared" si="4"/>
        <v>162</v>
      </c>
      <c r="V110" s="17">
        <f t="shared" si="5"/>
        <v>324</v>
      </c>
      <c r="W110" s="36"/>
      <c r="X110" s="36"/>
      <c r="Y110" s="36"/>
    </row>
    <row r="111" spans="1:25" s="20" customFormat="1" ht="31.5" x14ac:dyDescent="0.25">
      <c r="A111" s="13"/>
      <c r="B111" s="19" t="s">
        <v>128</v>
      </c>
      <c r="C111" s="13" t="s">
        <v>23</v>
      </c>
      <c r="D111" s="15">
        <v>10</v>
      </c>
      <c r="E111" s="15"/>
      <c r="F111" s="15"/>
      <c r="G111" s="15"/>
      <c r="H111" s="15"/>
      <c r="I111" s="15"/>
      <c r="J111" s="15"/>
      <c r="K111" s="15">
        <v>5</v>
      </c>
      <c r="L111" s="15"/>
      <c r="M111" s="15"/>
      <c r="N111" s="15"/>
      <c r="O111" s="15"/>
      <c r="P111" s="15"/>
      <c r="Q111" s="15"/>
      <c r="R111" s="15"/>
      <c r="S111" s="15">
        <f t="shared" si="3"/>
        <v>15</v>
      </c>
      <c r="T111" s="16">
        <v>50</v>
      </c>
      <c r="U111" s="17">
        <f t="shared" si="4"/>
        <v>750</v>
      </c>
      <c r="V111" s="17">
        <f t="shared" si="5"/>
        <v>1500</v>
      </c>
      <c r="W111" s="36"/>
      <c r="X111" s="36"/>
      <c r="Y111" s="36"/>
    </row>
    <row r="112" spans="1:25" s="20" customFormat="1" x14ac:dyDescent="0.25">
      <c r="A112" s="13"/>
      <c r="B112" s="19" t="s">
        <v>129</v>
      </c>
      <c r="C112" s="13" t="s">
        <v>130</v>
      </c>
      <c r="D112" s="15">
        <v>3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>
        <f t="shared" si="3"/>
        <v>3</v>
      </c>
      <c r="T112" s="16">
        <v>20</v>
      </c>
      <c r="U112" s="17">
        <f t="shared" si="4"/>
        <v>60</v>
      </c>
      <c r="V112" s="17">
        <f t="shared" si="5"/>
        <v>120</v>
      </c>
      <c r="W112" s="36"/>
      <c r="X112" s="36"/>
      <c r="Y112" s="36"/>
    </row>
    <row r="113" spans="1:25" s="20" customFormat="1" ht="31.5" x14ac:dyDescent="0.25">
      <c r="A113" s="13"/>
      <c r="B113" s="19" t="s">
        <v>131</v>
      </c>
      <c r="C113" s="13" t="s">
        <v>23</v>
      </c>
      <c r="D113" s="15">
        <v>1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>
        <f t="shared" si="3"/>
        <v>1</v>
      </c>
      <c r="T113" s="16">
        <v>303</v>
      </c>
      <c r="U113" s="17">
        <f t="shared" si="4"/>
        <v>303</v>
      </c>
      <c r="V113" s="17">
        <f t="shared" si="5"/>
        <v>606</v>
      </c>
      <c r="W113" s="36"/>
      <c r="X113" s="36"/>
      <c r="Y113" s="36"/>
    </row>
    <row r="114" spans="1:25" s="18" customFormat="1" ht="45.75" customHeight="1" x14ac:dyDescent="0.25">
      <c r="A114" s="13"/>
      <c r="B114" s="14" t="s">
        <v>132</v>
      </c>
      <c r="C114" s="15" t="s">
        <v>27</v>
      </c>
      <c r="D114" s="15"/>
      <c r="E114" s="15"/>
      <c r="F114" s="15"/>
      <c r="G114" s="15"/>
      <c r="H114" s="15"/>
      <c r="I114" s="15"/>
      <c r="J114" s="15"/>
      <c r="K114" s="15">
        <v>5</v>
      </c>
      <c r="L114" s="15"/>
      <c r="M114" s="15"/>
      <c r="N114" s="15"/>
      <c r="O114" s="15"/>
      <c r="P114" s="15"/>
      <c r="Q114" s="15"/>
      <c r="R114" s="15"/>
      <c r="S114" s="15">
        <f t="shared" si="3"/>
        <v>5</v>
      </c>
      <c r="T114" s="16">
        <v>100</v>
      </c>
      <c r="U114" s="17">
        <f t="shared" si="4"/>
        <v>500</v>
      </c>
      <c r="V114" s="17">
        <f t="shared" si="5"/>
        <v>1000</v>
      </c>
      <c r="W114" s="17"/>
      <c r="X114" s="17"/>
      <c r="Y114" s="17"/>
    </row>
    <row r="115" spans="1:25" s="18" customFormat="1" ht="41.25" customHeight="1" x14ac:dyDescent="0.25">
      <c r="A115" s="13"/>
      <c r="B115" s="14" t="s">
        <v>133</v>
      </c>
      <c r="C115" s="15" t="s">
        <v>27</v>
      </c>
      <c r="D115" s="15"/>
      <c r="E115" s="15"/>
      <c r="F115" s="15"/>
      <c r="G115" s="15"/>
      <c r="H115" s="15"/>
      <c r="I115" s="15"/>
      <c r="J115" s="15"/>
      <c r="K115" s="15">
        <v>5</v>
      </c>
      <c r="L115" s="15"/>
      <c r="M115" s="15"/>
      <c r="N115" s="15"/>
      <c r="O115" s="15"/>
      <c r="P115" s="15"/>
      <c r="Q115" s="15"/>
      <c r="R115" s="15"/>
      <c r="S115" s="15">
        <f t="shared" si="3"/>
        <v>5</v>
      </c>
      <c r="T115" s="16">
        <v>100</v>
      </c>
      <c r="U115" s="17">
        <f t="shared" si="4"/>
        <v>500</v>
      </c>
      <c r="V115" s="17">
        <f t="shared" si="5"/>
        <v>1000</v>
      </c>
      <c r="W115" s="17"/>
      <c r="X115" s="17"/>
      <c r="Y115" s="17"/>
    </row>
    <row r="116" spans="1:25" s="18" customFormat="1" ht="41.25" customHeight="1" x14ac:dyDescent="0.25">
      <c r="A116" s="13"/>
      <c r="B116" s="14" t="s">
        <v>134</v>
      </c>
      <c r="C116" s="15" t="s">
        <v>27</v>
      </c>
      <c r="D116" s="15"/>
      <c r="E116" s="15"/>
      <c r="F116" s="15"/>
      <c r="G116" s="15"/>
      <c r="H116" s="15"/>
      <c r="I116" s="15"/>
      <c r="J116" s="15"/>
      <c r="K116" s="15">
        <v>5</v>
      </c>
      <c r="L116" s="15"/>
      <c r="M116" s="15"/>
      <c r="N116" s="15"/>
      <c r="O116" s="15"/>
      <c r="P116" s="15"/>
      <c r="Q116" s="15"/>
      <c r="R116" s="15"/>
      <c r="S116" s="15">
        <f t="shared" si="3"/>
        <v>5</v>
      </c>
      <c r="T116" s="16">
        <v>100</v>
      </c>
      <c r="U116" s="17">
        <f t="shared" si="4"/>
        <v>500</v>
      </c>
      <c r="V116" s="17">
        <f t="shared" si="5"/>
        <v>1000</v>
      </c>
      <c r="W116" s="17"/>
      <c r="X116" s="17"/>
      <c r="Y116" s="17"/>
    </row>
    <row r="117" spans="1:25" s="18" customFormat="1" ht="45.75" customHeight="1" x14ac:dyDescent="0.25">
      <c r="A117" s="13"/>
      <c r="B117" s="14" t="s">
        <v>135</v>
      </c>
      <c r="C117" s="15" t="s">
        <v>27</v>
      </c>
      <c r="D117" s="15"/>
      <c r="E117" s="15"/>
      <c r="F117" s="15"/>
      <c r="G117" s="15"/>
      <c r="H117" s="15"/>
      <c r="I117" s="15"/>
      <c r="J117" s="15"/>
      <c r="K117" s="15">
        <v>5</v>
      </c>
      <c r="L117" s="15"/>
      <c r="M117" s="15"/>
      <c r="N117" s="15"/>
      <c r="O117" s="15"/>
      <c r="P117" s="15"/>
      <c r="Q117" s="15"/>
      <c r="R117" s="15"/>
      <c r="S117" s="15">
        <f t="shared" si="3"/>
        <v>5</v>
      </c>
      <c r="T117" s="16">
        <v>100</v>
      </c>
      <c r="U117" s="17">
        <f t="shared" si="4"/>
        <v>500</v>
      </c>
      <c r="V117" s="17">
        <f t="shared" si="5"/>
        <v>1000</v>
      </c>
      <c r="W117" s="17"/>
      <c r="X117" s="17"/>
      <c r="Y117" s="17"/>
    </row>
    <row r="118" spans="1:25" s="18" customFormat="1" ht="47.25" customHeight="1" x14ac:dyDescent="0.25">
      <c r="A118" s="13"/>
      <c r="B118" s="19" t="s">
        <v>136</v>
      </c>
      <c r="C118" s="15" t="s">
        <v>23</v>
      </c>
      <c r="D118" s="15"/>
      <c r="E118" s="15"/>
      <c r="F118" s="15"/>
      <c r="G118" s="15"/>
      <c r="H118" s="15"/>
      <c r="I118" s="15"/>
      <c r="J118" s="15"/>
      <c r="K118" s="15">
        <v>1</v>
      </c>
      <c r="L118" s="15"/>
      <c r="M118" s="15"/>
      <c r="N118" s="15"/>
      <c r="O118" s="15"/>
      <c r="P118" s="15"/>
      <c r="Q118" s="15"/>
      <c r="R118" s="15"/>
      <c r="S118" s="15">
        <f t="shared" si="3"/>
        <v>1</v>
      </c>
      <c r="T118" s="16">
        <v>1300</v>
      </c>
      <c r="U118" s="17">
        <f t="shared" si="4"/>
        <v>1300</v>
      </c>
      <c r="V118" s="17">
        <f t="shared" si="5"/>
        <v>2600</v>
      </c>
      <c r="W118" s="17"/>
      <c r="X118" s="17"/>
      <c r="Y118" s="17"/>
    </row>
    <row r="119" spans="1:25" s="18" customFormat="1" ht="41.25" customHeight="1" x14ac:dyDescent="0.25">
      <c r="A119" s="13"/>
      <c r="B119" s="19" t="s">
        <v>137</v>
      </c>
      <c r="C119" s="15" t="s">
        <v>23</v>
      </c>
      <c r="D119" s="15"/>
      <c r="E119" s="15"/>
      <c r="F119" s="15"/>
      <c r="G119" s="15"/>
      <c r="H119" s="15"/>
      <c r="I119" s="15"/>
      <c r="J119" s="15"/>
      <c r="K119" s="15">
        <v>1</v>
      </c>
      <c r="L119" s="15"/>
      <c r="M119" s="15"/>
      <c r="N119" s="15"/>
      <c r="O119" s="15"/>
      <c r="P119" s="15"/>
      <c r="Q119" s="15"/>
      <c r="R119" s="15"/>
      <c r="S119" s="15">
        <f t="shared" si="3"/>
        <v>1</v>
      </c>
      <c r="T119" s="16">
        <v>420</v>
      </c>
      <c r="U119" s="17">
        <f t="shared" si="4"/>
        <v>420</v>
      </c>
      <c r="V119" s="17">
        <f t="shared" si="5"/>
        <v>840</v>
      </c>
      <c r="W119" s="17"/>
      <c r="X119" s="17"/>
      <c r="Y119" s="17"/>
    </row>
    <row r="120" spans="1:25" s="20" customFormat="1" ht="47.25" customHeight="1" x14ac:dyDescent="0.25">
      <c r="A120" s="13"/>
      <c r="B120" s="19" t="s">
        <v>138</v>
      </c>
      <c r="C120" s="13" t="s">
        <v>23</v>
      </c>
      <c r="D120" s="15"/>
      <c r="E120" s="15"/>
      <c r="F120" s="15"/>
      <c r="G120" s="15"/>
      <c r="H120" s="15"/>
      <c r="I120" s="15"/>
      <c r="J120" s="15"/>
      <c r="K120" s="15">
        <v>2</v>
      </c>
      <c r="L120" s="15"/>
      <c r="M120" s="15"/>
      <c r="N120" s="15"/>
      <c r="O120" s="15"/>
      <c r="P120" s="15"/>
      <c r="Q120" s="15"/>
      <c r="R120" s="15"/>
      <c r="S120" s="15">
        <f t="shared" si="3"/>
        <v>2</v>
      </c>
      <c r="T120" s="16">
        <v>498</v>
      </c>
      <c r="U120" s="17">
        <f t="shared" si="4"/>
        <v>996</v>
      </c>
      <c r="V120" s="17">
        <f t="shared" si="5"/>
        <v>1992</v>
      </c>
      <c r="W120" s="36"/>
      <c r="X120" s="36"/>
      <c r="Y120" s="36"/>
    </row>
    <row r="121" spans="1:25" s="20" customFormat="1" ht="66.75" customHeight="1" x14ac:dyDescent="0.25">
      <c r="A121" s="13"/>
      <c r="B121" s="19" t="s">
        <v>139</v>
      </c>
      <c r="C121" s="13" t="s">
        <v>23</v>
      </c>
      <c r="D121" s="15"/>
      <c r="E121" s="15"/>
      <c r="F121" s="15"/>
      <c r="G121" s="15"/>
      <c r="H121" s="15"/>
      <c r="I121" s="15"/>
      <c r="J121" s="15"/>
      <c r="K121" s="15">
        <v>2</v>
      </c>
      <c r="L121" s="15"/>
      <c r="M121" s="15"/>
      <c r="N121" s="15"/>
      <c r="O121" s="15"/>
      <c r="P121" s="15"/>
      <c r="Q121" s="15"/>
      <c r="R121" s="15"/>
      <c r="S121" s="15">
        <f t="shared" si="3"/>
        <v>2</v>
      </c>
      <c r="T121" s="16">
        <v>600</v>
      </c>
      <c r="U121" s="17">
        <f t="shared" si="4"/>
        <v>1200</v>
      </c>
      <c r="V121" s="17">
        <f t="shared" si="5"/>
        <v>2400</v>
      </c>
      <c r="W121" s="36"/>
      <c r="X121" s="36"/>
      <c r="Y121" s="36"/>
    </row>
    <row r="122" spans="1:25" s="22" customFormat="1" ht="54" customHeight="1" x14ac:dyDescent="0.25">
      <c r="A122" s="13"/>
      <c r="B122" s="19" t="s">
        <v>140</v>
      </c>
      <c r="C122" s="21" t="s">
        <v>80</v>
      </c>
      <c r="D122" s="15"/>
      <c r="E122" s="15"/>
      <c r="F122" s="15"/>
      <c r="G122" s="15"/>
      <c r="H122" s="15"/>
      <c r="I122" s="15"/>
      <c r="J122" s="15"/>
      <c r="K122" s="15">
        <v>3</v>
      </c>
      <c r="L122" s="15"/>
      <c r="M122" s="15"/>
      <c r="N122" s="15"/>
      <c r="O122" s="15"/>
      <c r="P122" s="15"/>
      <c r="Q122" s="15"/>
      <c r="R122" s="15"/>
      <c r="S122" s="15">
        <f t="shared" si="3"/>
        <v>3</v>
      </c>
      <c r="T122" s="16">
        <v>65</v>
      </c>
      <c r="U122" s="17">
        <f t="shared" si="4"/>
        <v>195</v>
      </c>
      <c r="V122" s="17">
        <f t="shared" si="5"/>
        <v>390</v>
      </c>
      <c r="W122" s="37"/>
      <c r="X122" s="37"/>
      <c r="Y122" s="37"/>
    </row>
    <row r="123" spans="1:25" s="22" customFormat="1" ht="33.75" customHeight="1" x14ac:dyDescent="0.25">
      <c r="A123" s="13"/>
      <c r="B123" s="19" t="s">
        <v>141</v>
      </c>
      <c r="C123" s="21" t="s">
        <v>80</v>
      </c>
      <c r="D123" s="15"/>
      <c r="E123" s="15"/>
      <c r="F123" s="15"/>
      <c r="G123" s="15"/>
      <c r="H123" s="15"/>
      <c r="I123" s="15"/>
      <c r="J123" s="15"/>
      <c r="K123" s="15">
        <v>2</v>
      </c>
      <c r="L123" s="15"/>
      <c r="M123" s="15"/>
      <c r="N123" s="15"/>
      <c r="O123" s="15"/>
      <c r="P123" s="15"/>
      <c r="Q123" s="15"/>
      <c r="R123" s="15"/>
      <c r="S123" s="15">
        <f t="shared" si="3"/>
        <v>2</v>
      </c>
      <c r="T123" s="16">
        <v>128</v>
      </c>
      <c r="U123" s="17">
        <f t="shared" si="4"/>
        <v>256</v>
      </c>
      <c r="V123" s="17">
        <f t="shared" si="5"/>
        <v>512</v>
      </c>
      <c r="W123" s="37"/>
      <c r="X123" s="37"/>
      <c r="Y123" s="37"/>
    </row>
    <row r="124" spans="1:25" s="22" customFormat="1" ht="33.75" customHeight="1" x14ac:dyDescent="0.25">
      <c r="A124" s="13"/>
      <c r="B124" s="19" t="s">
        <v>142</v>
      </c>
      <c r="C124" s="21" t="s">
        <v>80</v>
      </c>
      <c r="D124" s="15"/>
      <c r="E124" s="15"/>
      <c r="F124" s="15"/>
      <c r="G124" s="15"/>
      <c r="H124" s="15"/>
      <c r="I124" s="15"/>
      <c r="J124" s="15"/>
      <c r="K124" s="15">
        <v>3</v>
      </c>
      <c r="L124" s="15"/>
      <c r="M124" s="15"/>
      <c r="N124" s="15"/>
      <c r="O124" s="15"/>
      <c r="P124" s="15"/>
      <c r="Q124" s="15"/>
      <c r="R124" s="15"/>
      <c r="S124" s="15">
        <f t="shared" si="3"/>
        <v>3</v>
      </c>
      <c r="T124" s="16">
        <v>110</v>
      </c>
      <c r="U124" s="17">
        <f t="shared" si="4"/>
        <v>330</v>
      </c>
      <c r="V124" s="17">
        <f t="shared" si="5"/>
        <v>660</v>
      </c>
      <c r="W124" s="37"/>
      <c r="X124" s="37"/>
      <c r="Y124" s="37"/>
    </row>
    <row r="125" spans="1:25" s="22" customFormat="1" ht="63.75" customHeight="1" x14ac:dyDescent="0.25">
      <c r="A125" s="13"/>
      <c r="B125" s="19" t="s">
        <v>143</v>
      </c>
      <c r="C125" s="21" t="s">
        <v>80</v>
      </c>
      <c r="D125" s="15"/>
      <c r="E125" s="15"/>
      <c r="F125" s="15"/>
      <c r="G125" s="15"/>
      <c r="H125" s="15"/>
      <c r="I125" s="15"/>
      <c r="J125" s="15"/>
      <c r="K125" s="15">
        <v>3</v>
      </c>
      <c r="L125" s="15"/>
      <c r="M125" s="15"/>
      <c r="N125" s="15"/>
      <c r="O125" s="15"/>
      <c r="P125" s="15"/>
      <c r="Q125" s="15"/>
      <c r="R125" s="15"/>
      <c r="S125" s="15">
        <f t="shared" si="3"/>
        <v>3</v>
      </c>
      <c r="T125" s="16">
        <v>210</v>
      </c>
      <c r="U125" s="17">
        <f t="shared" si="4"/>
        <v>630</v>
      </c>
      <c r="V125" s="17">
        <f t="shared" si="5"/>
        <v>1260</v>
      </c>
      <c r="W125" s="37"/>
      <c r="X125" s="37"/>
      <c r="Y125" s="37"/>
    </row>
    <row r="126" spans="1:25" s="18" customFormat="1" ht="37.5" customHeight="1" x14ac:dyDescent="0.25">
      <c r="A126" s="13"/>
      <c r="B126" s="14" t="s">
        <v>144</v>
      </c>
      <c r="C126" s="15" t="s">
        <v>27</v>
      </c>
      <c r="D126" s="15"/>
      <c r="E126" s="15"/>
      <c r="F126" s="15"/>
      <c r="G126" s="15"/>
      <c r="H126" s="15"/>
      <c r="I126" s="15"/>
      <c r="J126" s="15"/>
      <c r="K126" s="15">
        <v>1</v>
      </c>
      <c r="L126" s="15"/>
      <c r="M126" s="15"/>
      <c r="N126" s="15"/>
      <c r="O126" s="15"/>
      <c r="P126" s="15"/>
      <c r="Q126" s="15"/>
      <c r="R126" s="15"/>
      <c r="S126" s="15">
        <f t="shared" si="3"/>
        <v>1</v>
      </c>
      <c r="T126" s="16">
        <v>85</v>
      </c>
      <c r="U126" s="17">
        <f t="shared" si="4"/>
        <v>85</v>
      </c>
      <c r="V126" s="17">
        <f t="shared" si="5"/>
        <v>170</v>
      </c>
      <c r="W126" s="17"/>
      <c r="X126" s="17"/>
      <c r="Y126" s="17"/>
    </row>
    <row r="127" spans="1:25" s="18" customFormat="1" ht="43.5" customHeight="1" x14ac:dyDescent="0.25">
      <c r="A127" s="13"/>
      <c r="B127" s="14" t="s">
        <v>145</v>
      </c>
      <c r="D127" s="15"/>
      <c r="E127" s="15"/>
      <c r="F127" s="15"/>
      <c r="G127" s="15"/>
      <c r="H127" s="15"/>
      <c r="I127" s="15"/>
      <c r="J127" s="15"/>
      <c r="K127" s="15">
        <v>1</v>
      </c>
      <c r="L127" s="15"/>
      <c r="M127" s="15"/>
      <c r="N127" s="15"/>
      <c r="O127" s="15"/>
      <c r="P127" s="15"/>
      <c r="Q127" s="15"/>
      <c r="R127" s="15"/>
      <c r="S127" s="15">
        <f t="shared" si="3"/>
        <v>1</v>
      </c>
      <c r="T127" s="16">
        <v>85</v>
      </c>
      <c r="U127" s="17">
        <f t="shared" si="4"/>
        <v>85</v>
      </c>
      <c r="V127" s="17">
        <f t="shared" si="5"/>
        <v>170</v>
      </c>
      <c r="W127" s="17"/>
      <c r="X127" s="17"/>
      <c r="Y127" s="17"/>
    </row>
    <row r="128" spans="1:25" s="18" customFormat="1" ht="41.25" customHeight="1" x14ac:dyDescent="0.25">
      <c r="A128" s="13"/>
      <c r="B128" s="14" t="s">
        <v>146</v>
      </c>
      <c r="C128" s="15" t="s">
        <v>23</v>
      </c>
      <c r="D128" s="15"/>
      <c r="E128" s="15"/>
      <c r="F128" s="15"/>
      <c r="G128" s="15"/>
      <c r="H128" s="15"/>
      <c r="I128" s="15"/>
      <c r="J128" s="15"/>
      <c r="K128" s="15">
        <v>2</v>
      </c>
      <c r="L128" s="15"/>
      <c r="M128" s="15"/>
      <c r="N128" s="15"/>
      <c r="O128" s="15"/>
      <c r="P128" s="15"/>
      <c r="Q128" s="15"/>
      <c r="R128" s="15"/>
      <c r="S128" s="15">
        <f t="shared" si="3"/>
        <v>2</v>
      </c>
      <c r="T128" s="16">
        <v>81</v>
      </c>
      <c r="U128" s="17">
        <f t="shared" si="4"/>
        <v>162</v>
      </c>
      <c r="V128" s="17">
        <f t="shared" si="5"/>
        <v>324</v>
      </c>
      <c r="W128" s="17"/>
      <c r="X128" s="17"/>
      <c r="Y128" s="17"/>
    </row>
    <row r="129" spans="1:25" s="18" customFormat="1" ht="39.75" customHeight="1" x14ac:dyDescent="0.25">
      <c r="A129" s="13"/>
      <c r="B129" s="14" t="s">
        <v>147</v>
      </c>
      <c r="C129" s="15" t="s">
        <v>23</v>
      </c>
      <c r="D129" s="15"/>
      <c r="E129" s="15"/>
      <c r="F129" s="15"/>
      <c r="G129" s="15"/>
      <c r="H129" s="15"/>
      <c r="I129" s="15"/>
      <c r="J129" s="15"/>
      <c r="K129" s="15">
        <v>2</v>
      </c>
      <c r="L129" s="15"/>
      <c r="M129" s="15"/>
      <c r="N129" s="15"/>
      <c r="O129" s="15"/>
      <c r="P129" s="15"/>
      <c r="Q129" s="15"/>
      <c r="R129" s="15"/>
      <c r="S129" s="15">
        <f t="shared" si="3"/>
        <v>2</v>
      </c>
      <c r="T129" s="16">
        <v>11</v>
      </c>
      <c r="U129" s="17">
        <f t="shared" si="4"/>
        <v>22</v>
      </c>
      <c r="V129" s="17">
        <f t="shared" si="5"/>
        <v>44</v>
      </c>
      <c r="W129" s="17"/>
      <c r="X129" s="17"/>
      <c r="Y129" s="17"/>
    </row>
    <row r="130" spans="1:25" s="18" customFormat="1" ht="33.75" customHeight="1" x14ac:dyDescent="0.25">
      <c r="A130" s="13"/>
      <c r="B130" s="14" t="s">
        <v>148</v>
      </c>
      <c r="C130" s="15" t="s">
        <v>27</v>
      </c>
      <c r="D130" s="15"/>
      <c r="E130" s="15"/>
      <c r="F130" s="15"/>
      <c r="G130" s="15"/>
      <c r="H130" s="15"/>
      <c r="I130" s="15"/>
      <c r="J130" s="15"/>
      <c r="K130" s="15">
        <v>2</v>
      </c>
      <c r="L130" s="15"/>
      <c r="M130" s="15"/>
      <c r="N130" s="15"/>
      <c r="O130" s="15"/>
      <c r="P130" s="15"/>
      <c r="Q130" s="15"/>
      <c r="R130" s="15"/>
      <c r="S130" s="15">
        <f t="shared" si="3"/>
        <v>2</v>
      </c>
      <c r="T130" s="16">
        <v>101</v>
      </c>
      <c r="U130" s="17">
        <f t="shared" si="4"/>
        <v>202</v>
      </c>
      <c r="V130" s="17">
        <f t="shared" si="5"/>
        <v>404</v>
      </c>
      <c r="W130" s="17"/>
      <c r="X130" s="17"/>
      <c r="Y130" s="17"/>
    </row>
    <row r="131" spans="1:25" s="18" customFormat="1" ht="33.75" customHeight="1" x14ac:dyDescent="0.25">
      <c r="A131" s="13"/>
      <c r="B131" s="14" t="s">
        <v>149</v>
      </c>
      <c r="C131" s="15" t="s">
        <v>27</v>
      </c>
      <c r="D131" s="15"/>
      <c r="E131" s="15"/>
      <c r="F131" s="15"/>
      <c r="G131" s="15"/>
      <c r="H131" s="15"/>
      <c r="I131" s="15"/>
      <c r="J131" s="15"/>
      <c r="K131" s="15">
        <v>1</v>
      </c>
      <c r="L131" s="15"/>
      <c r="M131" s="15"/>
      <c r="N131" s="15"/>
      <c r="O131" s="15"/>
      <c r="P131" s="15"/>
      <c r="Q131" s="15"/>
      <c r="R131" s="15"/>
      <c r="S131" s="15">
        <f t="shared" si="3"/>
        <v>1</v>
      </c>
      <c r="T131" s="16">
        <v>30</v>
      </c>
      <c r="U131" s="17">
        <f t="shared" si="4"/>
        <v>30</v>
      </c>
      <c r="V131" s="17">
        <f t="shared" si="5"/>
        <v>60</v>
      </c>
      <c r="W131" s="17"/>
      <c r="X131" s="17"/>
      <c r="Y131" s="17"/>
    </row>
    <row r="132" spans="1:25" s="18" customFormat="1" ht="44.25" customHeight="1" x14ac:dyDescent="0.25">
      <c r="A132" s="13"/>
      <c r="B132" s="14" t="s">
        <v>150</v>
      </c>
      <c r="C132" s="15" t="s">
        <v>23</v>
      </c>
      <c r="D132" s="15"/>
      <c r="E132" s="15"/>
      <c r="F132" s="15"/>
      <c r="G132" s="15"/>
      <c r="H132" s="15"/>
      <c r="I132" s="15"/>
      <c r="J132" s="15"/>
      <c r="K132" s="15">
        <v>1</v>
      </c>
      <c r="L132" s="15"/>
      <c r="M132" s="15"/>
      <c r="N132" s="15"/>
      <c r="O132" s="15"/>
      <c r="P132" s="15"/>
      <c r="Q132" s="15"/>
      <c r="R132" s="15"/>
      <c r="S132" s="15">
        <f t="shared" si="3"/>
        <v>1</v>
      </c>
      <c r="T132" s="16">
        <v>410</v>
      </c>
      <c r="U132" s="17">
        <f t="shared" si="4"/>
        <v>410</v>
      </c>
      <c r="V132" s="17">
        <f t="shared" si="5"/>
        <v>820</v>
      </c>
      <c r="W132" s="17"/>
      <c r="X132" s="17"/>
      <c r="Y132" s="17"/>
    </row>
    <row r="133" spans="1:25" s="18" customFormat="1" ht="33.75" customHeight="1" x14ac:dyDescent="0.25">
      <c r="A133" s="13"/>
      <c r="B133" s="14" t="s">
        <v>151</v>
      </c>
      <c r="C133" s="15" t="s">
        <v>23</v>
      </c>
      <c r="D133" s="15"/>
      <c r="E133" s="15"/>
      <c r="F133" s="15"/>
      <c r="G133" s="15"/>
      <c r="H133" s="15"/>
      <c r="I133" s="15"/>
      <c r="J133" s="15"/>
      <c r="K133" s="15">
        <v>2</v>
      </c>
      <c r="L133" s="15"/>
      <c r="M133" s="15"/>
      <c r="N133" s="15"/>
      <c r="O133" s="15"/>
      <c r="P133" s="15"/>
      <c r="Q133" s="15"/>
      <c r="R133" s="15"/>
      <c r="S133" s="15">
        <f t="shared" si="3"/>
        <v>2</v>
      </c>
      <c r="T133" s="16">
        <v>18</v>
      </c>
      <c r="U133" s="17">
        <f t="shared" si="4"/>
        <v>36</v>
      </c>
      <c r="V133" s="17">
        <f t="shared" si="5"/>
        <v>72</v>
      </c>
      <c r="W133" s="17"/>
      <c r="X133" s="17"/>
      <c r="Y133" s="17"/>
    </row>
    <row r="134" spans="1:25" s="18" customFormat="1" ht="44.25" customHeight="1" x14ac:dyDescent="0.25">
      <c r="A134" s="13"/>
      <c r="B134" s="14" t="s">
        <v>152</v>
      </c>
      <c r="C134" s="15" t="s">
        <v>23</v>
      </c>
      <c r="D134" s="15"/>
      <c r="E134" s="15"/>
      <c r="F134" s="15"/>
      <c r="G134" s="15"/>
      <c r="H134" s="15"/>
      <c r="I134" s="15"/>
      <c r="J134" s="15"/>
      <c r="K134" s="15">
        <v>1</v>
      </c>
      <c r="L134" s="15"/>
      <c r="M134" s="15"/>
      <c r="N134" s="15"/>
      <c r="O134" s="15"/>
      <c r="P134" s="15"/>
      <c r="Q134" s="15"/>
      <c r="R134" s="15"/>
      <c r="S134" s="15">
        <f t="shared" si="3"/>
        <v>1</v>
      </c>
      <c r="T134" s="16">
        <v>59</v>
      </c>
      <c r="U134" s="17">
        <f t="shared" si="4"/>
        <v>59</v>
      </c>
      <c r="V134" s="17">
        <f t="shared" si="5"/>
        <v>118</v>
      </c>
      <c r="W134" s="17"/>
      <c r="X134" s="17"/>
      <c r="Y134" s="17"/>
    </row>
    <row r="135" spans="1:25" s="18" customFormat="1" ht="33.75" customHeight="1" x14ac:dyDescent="0.25">
      <c r="A135" s="13"/>
      <c r="B135" s="14" t="s">
        <v>152</v>
      </c>
      <c r="C135" s="15" t="s">
        <v>23</v>
      </c>
      <c r="D135" s="15"/>
      <c r="E135" s="15"/>
      <c r="F135" s="15"/>
      <c r="G135" s="15"/>
      <c r="H135" s="15"/>
      <c r="I135" s="15"/>
      <c r="J135" s="15"/>
      <c r="K135" s="15">
        <v>1</v>
      </c>
      <c r="L135" s="15"/>
      <c r="M135" s="15"/>
      <c r="N135" s="15"/>
      <c r="O135" s="15"/>
      <c r="P135" s="15"/>
      <c r="Q135" s="15"/>
      <c r="R135" s="15"/>
      <c r="S135" s="15">
        <f t="shared" si="3"/>
        <v>1</v>
      </c>
      <c r="T135" s="16">
        <v>59</v>
      </c>
      <c r="U135" s="17">
        <f t="shared" si="4"/>
        <v>59</v>
      </c>
      <c r="V135" s="17">
        <f t="shared" si="5"/>
        <v>118</v>
      </c>
      <c r="W135" s="17"/>
      <c r="X135" s="17"/>
      <c r="Y135" s="17"/>
    </row>
    <row r="136" spans="1:25" s="18" customFormat="1" ht="33.75" customHeight="1" x14ac:dyDescent="0.25">
      <c r="A136" s="13"/>
      <c r="B136" s="14" t="s">
        <v>153</v>
      </c>
      <c r="C136" s="15" t="s">
        <v>27</v>
      </c>
      <c r="D136" s="15"/>
      <c r="E136" s="15"/>
      <c r="F136" s="15"/>
      <c r="G136" s="15"/>
      <c r="H136" s="15"/>
      <c r="I136" s="15"/>
      <c r="J136" s="15"/>
      <c r="K136" s="15">
        <v>1</v>
      </c>
      <c r="L136" s="15"/>
      <c r="M136" s="15"/>
      <c r="N136" s="15"/>
      <c r="O136" s="15"/>
      <c r="P136" s="15"/>
      <c r="Q136" s="15"/>
      <c r="R136" s="15"/>
      <c r="S136" s="15">
        <f t="shared" si="3"/>
        <v>1</v>
      </c>
      <c r="T136" s="16">
        <v>64</v>
      </c>
      <c r="U136" s="17">
        <f t="shared" si="4"/>
        <v>64</v>
      </c>
      <c r="V136" s="17">
        <f t="shared" si="5"/>
        <v>128</v>
      </c>
      <c r="W136" s="17"/>
      <c r="X136" s="17"/>
      <c r="Y136" s="17"/>
    </row>
    <row r="137" spans="1:25" s="18" customFormat="1" ht="42.75" customHeight="1" x14ac:dyDescent="0.25">
      <c r="A137" s="13"/>
      <c r="B137" s="14" t="s">
        <v>154</v>
      </c>
      <c r="C137" s="15" t="s">
        <v>27</v>
      </c>
      <c r="D137" s="15"/>
      <c r="E137" s="15"/>
      <c r="F137" s="15"/>
      <c r="G137" s="15"/>
      <c r="H137" s="15"/>
      <c r="I137" s="15"/>
      <c r="J137" s="15"/>
      <c r="K137" s="15">
        <v>10</v>
      </c>
      <c r="L137" s="15"/>
      <c r="M137" s="15"/>
      <c r="N137" s="15"/>
      <c r="O137" s="15"/>
      <c r="P137" s="15"/>
      <c r="Q137" s="15"/>
      <c r="R137" s="15"/>
      <c r="S137" s="15">
        <f t="shared" si="3"/>
        <v>10</v>
      </c>
      <c r="T137" s="16">
        <v>20</v>
      </c>
      <c r="U137" s="17">
        <f t="shared" si="4"/>
        <v>200</v>
      </c>
      <c r="V137" s="17">
        <f t="shared" si="5"/>
        <v>400</v>
      </c>
      <c r="W137" s="17"/>
      <c r="X137" s="17"/>
      <c r="Y137" s="17"/>
    </row>
    <row r="138" spans="1:25" s="18" customFormat="1" x14ac:dyDescent="0.25">
      <c r="A138" s="13"/>
      <c r="B138" s="19" t="s">
        <v>155</v>
      </c>
      <c r="C138" s="15" t="s">
        <v>23</v>
      </c>
      <c r="D138" s="15"/>
      <c r="E138" s="15"/>
      <c r="F138" s="15"/>
      <c r="G138" s="15"/>
      <c r="H138" s="15"/>
      <c r="I138" s="15"/>
      <c r="J138" s="15"/>
      <c r="K138" s="15">
        <v>1</v>
      </c>
      <c r="L138" s="15"/>
      <c r="M138" s="15"/>
      <c r="N138" s="15"/>
      <c r="O138" s="15"/>
      <c r="P138" s="15"/>
      <c r="Q138" s="15"/>
      <c r="R138" s="15"/>
      <c r="S138" s="15">
        <f t="shared" ref="S138:S153" si="6">SUM(D138:R138)</f>
        <v>1</v>
      </c>
      <c r="T138" s="16">
        <v>400</v>
      </c>
      <c r="U138" s="17">
        <f t="shared" ref="U138:U161" si="7">S138*T138</f>
        <v>400</v>
      </c>
      <c r="V138" s="17">
        <f t="shared" si="5"/>
        <v>800</v>
      </c>
      <c r="W138" s="17"/>
      <c r="X138" s="17"/>
      <c r="Y138" s="17"/>
    </row>
    <row r="139" spans="1:25" s="18" customFormat="1" ht="42" customHeight="1" x14ac:dyDescent="0.25">
      <c r="A139" s="13"/>
      <c r="B139" s="19" t="s">
        <v>156</v>
      </c>
      <c r="C139" s="15" t="s">
        <v>23</v>
      </c>
      <c r="D139" s="15"/>
      <c r="E139" s="15"/>
      <c r="F139" s="15"/>
      <c r="G139" s="15"/>
      <c r="H139" s="15"/>
      <c r="I139" s="15"/>
      <c r="J139" s="15"/>
      <c r="K139" s="15">
        <v>1</v>
      </c>
      <c r="L139" s="15"/>
      <c r="M139" s="15"/>
      <c r="N139" s="15"/>
      <c r="O139" s="15"/>
      <c r="P139" s="15"/>
      <c r="Q139" s="15"/>
      <c r="R139" s="15"/>
      <c r="S139" s="15">
        <f t="shared" si="6"/>
        <v>1</v>
      </c>
      <c r="T139" s="16">
        <v>1350</v>
      </c>
      <c r="U139" s="17">
        <f t="shared" si="7"/>
        <v>1350</v>
      </c>
      <c r="V139" s="17">
        <f t="shared" ref="V139:V161" si="8">U139*2</f>
        <v>2700</v>
      </c>
      <c r="W139" s="17"/>
      <c r="X139" s="17"/>
      <c r="Y139" s="17"/>
    </row>
    <row r="140" spans="1:25" s="18" customFormat="1" ht="45.75" customHeight="1" x14ac:dyDescent="0.25">
      <c r="A140" s="13"/>
      <c r="B140" s="14" t="s">
        <v>157</v>
      </c>
      <c r="C140" s="15" t="s">
        <v>27</v>
      </c>
      <c r="D140" s="15"/>
      <c r="E140" s="15"/>
      <c r="F140" s="15"/>
      <c r="G140" s="15"/>
      <c r="H140" s="15"/>
      <c r="I140" s="15"/>
      <c r="J140" s="15"/>
      <c r="K140" s="15">
        <v>1</v>
      </c>
      <c r="L140" s="15"/>
      <c r="M140" s="15"/>
      <c r="N140" s="15"/>
      <c r="O140" s="15"/>
      <c r="P140" s="15"/>
      <c r="Q140" s="15"/>
      <c r="R140" s="15"/>
      <c r="S140" s="15">
        <f t="shared" si="6"/>
        <v>1</v>
      </c>
      <c r="T140" s="16">
        <v>200</v>
      </c>
      <c r="U140" s="17">
        <f t="shared" si="7"/>
        <v>200</v>
      </c>
      <c r="V140" s="17">
        <f t="shared" si="8"/>
        <v>400</v>
      </c>
      <c r="W140" s="17"/>
      <c r="X140" s="17"/>
      <c r="Y140" s="17"/>
    </row>
    <row r="141" spans="1:25" s="1" customFormat="1" x14ac:dyDescent="0.25">
      <c r="A141" s="13"/>
      <c r="B141" s="14" t="s">
        <v>158</v>
      </c>
      <c r="C141" s="15" t="s">
        <v>23</v>
      </c>
      <c r="D141" s="15"/>
      <c r="E141" s="15"/>
      <c r="F141" s="15"/>
      <c r="G141" s="15"/>
      <c r="H141" s="15"/>
      <c r="I141" s="15"/>
      <c r="J141" s="15"/>
      <c r="K141" s="15">
        <v>2</v>
      </c>
      <c r="L141" s="15"/>
      <c r="M141" s="15"/>
      <c r="N141" s="15"/>
      <c r="O141" s="15"/>
      <c r="P141" s="15"/>
      <c r="Q141" s="15"/>
      <c r="R141" s="15"/>
      <c r="S141" s="15">
        <f t="shared" si="6"/>
        <v>2</v>
      </c>
      <c r="T141" s="16">
        <v>650</v>
      </c>
      <c r="U141" s="17">
        <f t="shared" si="7"/>
        <v>1300</v>
      </c>
      <c r="V141" s="17">
        <f t="shared" si="8"/>
        <v>2600</v>
      </c>
      <c r="W141" s="38"/>
      <c r="X141" s="38"/>
      <c r="Y141" s="38"/>
    </row>
    <row r="142" spans="1:25" s="1" customFormat="1" x14ac:dyDescent="0.25">
      <c r="A142" s="13"/>
      <c r="B142" s="14" t="s">
        <v>159</v>
      </c>
      <c r="C142" s="15" t="s">
        <v>23</v>
      </c>
      <c r="D142" s="15"/>
      <c r="E142" s="15"/>
      <c r="F142" s="15"/>
      <c r="G142" s="15"/>
      <c r="H142" s="15"/>
      <c r="I142" s="15"/>
      <c r="J142" s="15"/>
      <c r="K142" s="15">
        <v>1</v>
      </c>
      <c r="L142" s="15"/>
      <c r="M142" s="15"/>
      <c r="N142" s="15"/>
      <c r="O142" s="15"/>
      <c r="P142" s="15"/>
      <c r="Q142" s="15"/>
      <c r="R142" s="15"/>
      <c r="S142" s="15">
        <f t="shared" si="6"/>
        <v>1</v>
      </c>
      <c r="T142" s="16">
        <v>300</v>
      </c>
      <c r="U142" s="17">
        <f t="shared" si="7"/>
        <v>300</v>
      </c>
      <c r="V142" s="17">
        <f t="shared" si="8"/>
        <v>600</v>
      </c>
      <c r="W142" s="38"/>
      <c r="X142" s="38"/>
      <c r="Y142" s="38"/>
    </row>
    <row r="143" spans="1:25" s="1" customFormat="1" x14ac:dyDescent="0.25">
      <c r="A143" s="13"/>
      <c r="B143" s="14" t="s">
        <v>160</v>
      </c>
      <c r="C143" s="15" t="s">
        <v>23</v>
      </c>
      <c r="D143" s="15"/>
      <c r="E143" s="15"/>
      <c r="F143" s="15"/>
      <c r="G143" s="15"/>
      <c r="H143" s="15"/>
      <c r="I143" s="15"/>
      <c r="J143" s="15"/>
      <c r="K143" s="15">
        <v>1</v>
      </c>
      <c r="L143" s="15"/>
      <c r="M143" s="15"/>
      <c r="N143" s="15"/>
      <c r="O143" s="15"/>
      <c r="P143" s="15"/>
      <c r="Q143" s="15"/>
      <c r="R143" s="15"/>
      <c r="S143" s="15">
        <f t="shared" si="6"/>
        <v>1</v>
      </c>
      <c r="T143" s="16">
        <v>300</v>
      </c>
      <c r="U143" s="17">
        <f t="shared" si="7"/>
        <v>300</v>
      </c>
      <c r="V143" s="17">
        <f t="shared" si="8"/>
        <v>600</v>
      </c>
      <c r="W143" s="38"/>
      <c r="X143" s="38"/>
      <c r="Y143" s="38"/>
    </row>
    <row r="144" spans="1:25" s="1" customFormat="1" x14ac:dyDescent="0.25">
      <c r="A144" s="13"/>
      <c r="B144" s="14" t="s">
        <v>161</v>
      </c>
      <c r="C144" s="15" t="s">
        <v>23</v>
      </c>
      <c r="D144" s="15"/>
      <c r="E144" s="15"/>
      <c r="F144" s="15"/>
      <c r="G144" s="15"/>
      <c r="H144" s="15"/>
      <c r="I144" s="15"/>
      <c r="J144" s="15"/>
      <c r="K144" s="15">
        <v>2</v>
      </c>
      <c r="L144" s="15"/>
      <c r="M144" s="15"/>
      <c r="N144" s="15"/>
      <c r="O144" s="15"/>
      <c r="P144" s="15"/>
      <c r="Q144" s="15"/>
      <c r="R144" s="15"/>
      <c r="S144" s="15">
        <f t="shared" si="6"/>
        <v>2</v>
      </c>
      <c r="T144" s="16">
        <v>150</v>
      </c>
      <c r="U144" s="17">
        <f t="shared" si="7"/>
        <v>300</v>
      </c>
      <c r="V144" s="17">
        <f t="shared" si="8"/>
        <v>600</v>
      </c>
      <c r="W144" s="38"/>
      <c r="X144" s="38"/>
      <c r="Y144" s="38"/>
    </row>
    <row r="145" spans="1:25" s="1" customFormat="1" x14ac:dyDescent="0.25">
      <c r="A145" s="13"/>
      <c r="B145" s="14" t="s">
        <v>162</v>
      </c>
      <c r="C145" s="15" t="s">
        <v>23</v>
      </c>
      <c r="D145" s="15"/>
      <c r="E145" s="15"/>
      <c r="F145" s="15"/>
      <c r="G145" s="15"/>
      <c r="H145" s="15"/>
      <c r="I145" s="15"/>
      <c r="J145" s="15"/>
      <c r="K145" s="15">
        <v>2</v>
      </c>
      <c r="L145" s="15"/>
      <c r="M145" s="15"/>
      <c r="N145" s="15"/>
      <c r="O145" s="15"/>
      <c r="P145" s="15"/>
      <c r="Q145" s="15"/>
      <c r="R145" s="15"/>
      <c r="S145" s="15">
        <f t="shared" si="6"/>
        <v>2</v>
      </c>
      <c r="T145" s="16">
        <v>150</v>
      </c>
      <c r="U145" s="17">
        <f t="shared" si="7"/>
        <v>300</v>
      </c>
      <c r="V145" s="17">
        <f t="shared" si="8"/>
        <v>600</v>
      </c>
      <c r="W145" s="38"/>
      <c r="X145" s="38"/>
      <c r="Y145" s="38"/>
    </row>
    <row r="146" spans="1:25" s="1" customFormat="1" x14ac:dyDescent="0.25">
      <c r="A146" s="13"/>
      <c r="B146" s="14" t="s">
        <v>163</v>
      </c>
      <c r="C146" s="15" t="s">
        <v>23</v>
      </c>
      <c r="D146" s="15"/>
      <c r="E146" s="15"/>
      <c r="F146" s="15"/>
      <c r="G146" s="15"/>
      <c r="H146" s="15"/>
      <c r="I146" s="15"/>
      <c r="J146" s="15"/>
      <c r="K146" s="15">
        <v>2</v>
      </c>
      <c r="L146" s="15"/>
      <c r="M146" s="15"/>
      <c r="N146" s="15"/>
      <c r="O146" s="15"/>
      <c r="P146" s="15"/>
      <c r="Q146" s="15"/>
      <c r="R146" s="15"/>
      <c r="S146" s="15">
        <f t="shared" si="6"/>
        <v>2</v>
      </c>
      <c r="T146" s="16">
        <v>150</v>
      </c>
      <c r="U146" s="17">
        <f t="shared" si="7"/>
        <v>300</v>
      </c>
      <c r="V146" s="17">
        <f t="shared" si="8"/>
        <v>600</v>
      </c>
      <c r="W146" s="38"/>
      <c r="X146" s="38"/>
      <c r="Y146" s="38"/>
    </row>
    <row r="147" spans="1:25" s="1" customFormat="1" x14ac:dyDescent="0.25">
      <c r="A147" s="13"/>
      <c r="B147" s="14" t="s">
        <v>164</v>
      </c>
      <c r="C147" s="15" t="s">
        <v>23</v>
      </c>
      <c r="D147" s="15"/>
      <c r="E147" s="15"/>
      <c r="F147" s="15"/>
      <c r="G147" s="15"/>
      <c r="H147" s="15"/>
      <c r="I147" s="15"/>
      <c r="J147" s="15"/>
      <c r="K147" s="15">
        <v>2</v>
      </c>
      <c r="L147" s="15"/>
      <c r="M147" s="15"/>
      <c r="N147" s="15"/>
      <c r="O147" s="15"/>
      <c r="P147" s="15"/>
      <c r="Q147" s="15"/>
      <c r="R147" s="15"/>
      <c r="S147" s="15">
        <f t="shared" si="6"/>
        <v>2</v>
      </c>
      <c r="T147" s="16">
        <v>150</v>
      </c>
      <c r="U147" s="17">
        <f t="shared" si="7"/>
        <v>300</v>
      </c>
      <c r="V147" s="17">
        <f t="shared" si="8"/>
        <v>600</v>
      </c>
      <c r="W147" s="38"/>
      <c r="X147" s="38"/>
      <c r="Y147" s="38"/>
    </row>
    <row r="148" spans="1:25" s="1" customFormat="1" ht="31.5" x14ac:dyDescent="0.25">
      <c r="A148" s="13"/>
      <c r="B148" s="14" t="s">
        <v>165</v>
      </c>
      <c r="C148" s="15" t="s">
        <v>23</v>
      </c>
      <c r="D148" s="15"/>
      <c r="E148" s="15"/>
      <c r="F148" s="15"/>
      <c r="G148" s="15"/>
      <c r="H148" s="15"/>
      <c r="I148" s="15"/>
      <c r="J148" s="15"/>
      <c r="K148" s="15">
        <v>1</v>
      </c>
      <c r="L148" s="15"/>
      <c r="M148" s="15"/>
      <c r="N148" s="15"/>
      <c r="O148" s="15"/>
      <c r="P148" s="15"/>
      <c r="Q148" s="15"/>
      <c r="R148" s="15"/>
      <c r="S148" s="15">
        <f t="shared" si="6"/>
        <v>1</v>
      </c>
      <c r="T148" s="16">
        <v>150</v>
      </c>
      <c r="U148" s="17">
        <f t="shared" si="7"/>
        <v>150</v>
      </c>
      <c r="V148" s="17">
        <f t="shared" si="8"/>
        <v>300</v>
      </c>
      <c r="W148" s="38"/>
      <c r="X148" s="38"/>
      <c r="Y148" s="38"/>
    </row>
    <row r="149" spans="1:25" s="1" customFormat="1" x14ac:dyDescent="0.25">
      <c r="A149" s="13"/>
      <c r="B149" s="14" t="s">
        <v>166</v>
      </c>
      <c r="C149" s="15" t="s">
        <v>23</v>
      </c>
      <c r="D149" s="15"/>
      <c r="E149" s="15"/>
      <c r="F149" s="15"/>
      <c r="G149" s="15"/>
      <c r="H149" s="15"/>
      <c r="I149" s="15"/>
      <c r="J149" s="15"/>
      <c r="K149" s="15">
        <v>1</v>
      </c>
      <c r="L149" s="15"/>
      <c r="M149" s="15"/>
      <c r="N149" s="15"/>
      <c r="O149" s="15"/>
      <c r="P149" s="15"/>
      <c r="Q149" s="15"/>
      <c r="R149" s="15"/>
      <c r="S149" s="15">
        <f t="shared" si="6"/>
        <v>1</v>
      </c>
      <c r="T149" s="16">
        <v>150</v>
      </c>
      <c r="U149" s="17">
        <f t="shared" si="7"/>
        <v>150</v>
      </c>
      <c r="V149" s="17">
        <f t="shared" si="8"/>
        <v>300</v>
      </c>
      <c r="W149" s="38"/>
      <c r="X149" s="38"/>
      <c r="Y149" s="38"/>
    </row>
    <row r="150" spans="1:25" s="1" customFormat="1" ht="31.5" x14ac:dyDescent="0.25">
      <c r="A150" s="13"/>
      <c r="B150" s="14" t="s">
        <v>167</v>
      </c>
      <c r="C150" s="15" t="s">
        <v>23</v>
      </c>
      <c r="D150" s="15"/>
      <c r="E150" s="15"/>
      <c r="F150" s="15"/>
      <c r="G150" s="15"/>
      <c r="H150" s="15"/>
      <c r="I150" s="15"/>
      <c r="J150" s="15"/>
      <c r="K150" s="15">
        <v>10</v>
      </c>
      <c r="L150" s="15"/>
      <c r="M150" s="15"/>
      <c r="N150" s="15"/>
      <c r="O150" s="15"/>
      <c r="P150" s="15"/>
      <c r="Q150" s="15"/>
      <c r="R150" s="15"/>
      <c r="S150" s="15">
        <f t="shared" si="6"/>
        <v>10</v>
      </c>
      <c r="T150" s="16">
        <v>130</v>
      </c>
      <c r="U150" s="17">
        <f t="shared" si="7"/>
        <v>1300</v>
      </c>
      <c r="V150" s="17">
        <f t="shared" si="8"/>
        <v>2600</v>
      </c>
      <c r="W150" s="38"/>
      <c r="X150" s="38"/>
      <c r="Y150" s="38"/>
    </row>
    <row r="151" spans="1:25" s="1" customFormat="1" ht="31.5" x14ac:dyDescent="0.25">
      <c r="A151" s="13"/>
      <c r="B151" s="14" t="s">
        <v>168</v>
      </c>
      <c r="C151" s="15" t="s">
        <v>23</v>
      </c>
      <c r="D151" s="15"/>
      <c r="E151" s="15"/>
      <c r="F151" s="15"/>
      <c r="G151" s="15"/>
      <c r="H151" s="15"/>
      <c r="I151" s="15"/>
      <c r="J151" s="15"/>
      <c r="K151" s="15">
        <v>20</v>
      </c>
      <c r="L151" s="15"/>
      <c r="M151" s="15"/>
      <c r="N151" s="15"/>
      <c r="O151" s="15"/>
      <c r="P151" s="15"/>
      <c r="Q151" s="15"/>
      <c r="R151" s="15"/>
      <c r="S151" s="15">
        <f t="shared" si="6"/>
        <v>20</v>
      </c>
      <c r="T151" s="16">
        <v>466</v>
      </c>
      <c r="U151" s="17">
        <f t="shared" si="7"/>
        <v>9320</v>
      </c>
      <c r="V151" s="17">
        <f t="shared" si="8"/>
        <v>18640</v>
      </c>
      <c r="W151" s="38"/>
      <c r="X151" s="38"/>
      <c r="Y151" s="38"/>
    </row>
    <row r="152" spans="1:25" s="1" customFormat="1" x14ac:dyDescent="0.25">
      <c r="A152" s="23"/>
      <c r="B152" s="19" t="s">
        <v>169</v>
      </c>
      <c r="C152" s="15" t="s">
        <v>23</v>
      </c>
      <c r="D152" s="15">
        <v>1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>
        <f t="shared" si="6"/>
        <v>1</v>
      </c>
      <c r="T152" s="16">
        <v>1300</v>
      </c>
      <c r="U152" s="17">
        <f t="shared" si="7"/>
        <v>1300</v>
      </c>
      <c r="V152" s="17">
        <f t="shared" si="8"/>
        <v>2600</v>
      </c>
      <c r="W152" s="38"/>
      <c r="X152" s="38"/>
      <c r="Y152" s="38"/>
    </row>
    <row r="153" spans="1:25" s="1" customFormat="1" x14ac:dyDescent="0.25">
      <c r="A153" s="23"/>
      <c r="B153" s="19" t="s">
        <v>170</v>
      </c>
      <c r="C153" s="15" t="s">
        <v>23</v>
      </c>
      <c r="D153" s="15">
        <v>1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f t="shared" si="6"/>
        <v>1</v>
      </c>
      <c r="T153" s="16">
        <v>420</v>
      </c>
      <c r="U153" s="17">
        <f t="shared" si="7"/>
        <v>420</v>
      </c>
      <c r="V153" s="17">
        <f t="shared" si="8"/>
        <v>840</v>
      </c>
      <c r="W153" s="38"/>
      <c r="X153" s="38"/>
      <c r="Y153" s="38"/>
    </row>
    <row r="154" spans="1:25" s="1" customFormat="1" ht="45.75" customHeight="1" x14ac:dyDescent="0.25">
      <c r="A154" s="23"/>
      <c r="B154" s="19" t="s">
        <v>171</v>
      </c>
      <c r="C154" s="15" t="s">
        <v>23</v>
      </c>
      <c r="D154" s="15">
        <v>1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>
        <f t="shared" ref="S154:S161" si="9">SUM(D154:R154)</f>
        <v>1</v>
      </c>
      <c r="T154" s="16">
        <v>1500</v>
      </c>
      <c r="U154" s="17">
        <f t="shared" si="7"/>
        <v>1500</v>
      </c>
      <c r="V154" s="17">
        <f t="shared" si="8"/>
        <v>3000</v>
      </c>
      <c r="W154" s="38"/>
      <c r="X154" s="38"/>
      <c r="Y154" s="38"/>
    </row>
    <row r="155" spans="1:25" s="1" customFormat="1" x14ac:dyDescent="0.25">
      <c r="A155" s="23"/>
      <c r="B155" s="19" t="s">
        <v>172</v>
      </c>
      <c r="C155" s="15" t="s">
        <v>23</v>
      </c>
      <c r="D155" s="15">
        <v>1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>
        <f t="shared" si="9"/>
        <v>1</v>
      </c>
      <c r="T155" s="16">
        <v>500</v>
      </c>
      <c r="U155" s="17">
        <f t="shared" si="7"/>
        <v>500</v>
      </c>
      <c r="V155" s="17">
        <f t="shared" si="8"/>
        <v>1000</v>
      </c>
      <c r="W155" s="38"/>
      <c r="X155" s="38"/>
      <c r="Y155" s="38"/>
    </row>
    <row r="156" spans="1:25" s="1" customFormat="1" ht="52.5" customHeight="1" x14ac:dyDescent="0.25">
      <c r="A156" s="23"/>
      <c r="B156" s="19" t="s">
        <v>173</v>
      </c>
      <c r="C156" s="15" t="s">
        <v>112</v>
      </c>
      <c r="D156" s="15">
        <v>1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>
        <f t="shared" si="9"/>
        <v>1</v>
      </c>
      <c r="T156" s="16">
        <v>176</v>
      </c>
      <c r="U156" s="17">
        <f t="shared" si="7"/>
        <v>176</v>
      </c>
      <c r="V156" s="17">
        <f t="shared" si="8"/>
        <v>352</v>
      </c>
      <c r="W156" s="38"/>
      <c r="X156" s="38"/>
      <c r="Y156" s="38"/>
    </row>
    <row r="157" spans="1:25" s="1" customFormat="1" ht="48" customHeight="1" x14ac:dyDescent="0.25">
      <c r="A157" s="23"/>
      <c r="B157" s="19" t="s">
        <v>174</v>
      </c>
      <c r="C157" s="15" t="s">
        <v>23</v>
      </c>
      <c r="D157" s="15">
        <v>1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>
        <f t="shared" si="9"/>
        <v>1</v>
      </c>
      <c r="T157" s="16">
        <v>189</v>
      </c>
      <c r="U157" s="17">
        <f t="shared" si="7"/>
        <v>189</v>
      </c>
      <c r="V157" s="17">
        <f t="shared" si="8"/>
        <v>378</v>
      </c>
      <c r="W157" s="38"/>
      <c r="X157" s="38"/>
      <c r="Y157" s="38"/>
    </row>
    <row r="158" spans="1:25" s="1" customFormat="1" x14ac:dyDescent="0.25">
      <c r="A158" s="23"/>
      <c r="B158" s="19" t="s">
        <v>175</v>
      </c>
      <c r="C158" s="15" t="s">
        <v>112</v>
      </c>
      <c r="D158" s="15">
        <v>1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>
        <f t="shared" si="9"/>
        <v>1</v>
      </c>
      <c r="T158" s="16">
        <v>84</v>
      </c>
      <c r="U158" s="17">
        <f t="shared" si="7"/>
        <v>84</v>
      </c>
      <c r="V158" s="17">
        <f t="shared" si="8"/>
        <v>168</v>
      </c>
      <c r="W158" s="38"/>
      <c r="X158" s="38"/>
      <c r="Y158" s="38"/>
    </row>
    <row r="159" spans="1:25" s="1" customFormat="1" ht="49.5" customHeight="1" x14ac:dyDescent="0.25">
      <c r="A159" s="23"/>
      <c r="B159" s="19" t="s">
        <v>176</v>
      </c>
      <c r="C159" s="15" t="s">
        <v>112</v>
      </c>
      <c r="D159" s="15">
        <v>1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>
        <f t="shared" si="9"/>
        <v>1</v>
      </c>
      <c r="T159" s="16">
        <v>308</v>
      </c>
      <c r="U159" s="17">
        <f t="shared" si="7"/>
        <v>308</v>
      </c>
      <c r="V159" s="17">
        <f t="shared" si="8"/>
        <v>616</v>
      </c>
      <c r="W159" s="38"/>
      <c r="X159" s="38"/>
      <c r="Y159" s="38"/>
    </row>
    <row r="160" spans="1:25" s="1" customFormat="1" ht="31.5" x14ac:dyDescent="0.25">
      <c r="A160" s="23"/>
      <c r="B160" s="19" t="s">
        <v>177</v>
      </c>
      <c r="C160" s="15" t="s">
        <v>112</v>
      </c>
      <c r="D160" s="15">
        <v>1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>
        <f t="shared" si="9"/>
        <v>1</v>
      </c>
      <c r="T160" s="16">
        <v>371</v>
      </c>
      <c r="U160" s="17">
        <f t="shared" si="7"/>
        <v>371</v>
      </c>
      <c r="V160" s="17">
        <f t="shared" si="8"/>
        <v>742</v>
      </c>
      <c r="W160" s="38"/>
      <c r="X160" s="38"/>
      <c r="Y160" s="38"/>
    </row>
    <row r="161" spans="1:25" s="1" customFormat="1" ht="31.5" x14ac:dyDescent="0.25">
      <c r="A161" s="23"/>
      <c r="B161" s="19" t="s">
        <v>178</v>
      </c>
      <c r="C161" s="15" t="s">
        <v>112</v>
      </c>
      <c r="D161" s="15">
        <v>1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>
        <f t="shared" si="9"/>
        <v>1</v>
      </c>
      <c r="T161" s="16">
        <v>564</v>
      </c>
      <c r="U161" s="33">
        <f t="shared" si="7"/>
        <v>564</v>
      </c>
      <c r="V161" s="17">
        <f t="shared" si="8"/>
        <v>1128</v>
      </c>
      <c r="W161" s="38"/>
      <c r="X161" s="38"/>
      <c r="Y161" s="38"/>
    </row>
    <row r="162" spans="1:25" x14ac:dyDescent="0.25">
      <c r="U162" s="34">
        <f>SUM(U10:U161)</f>
        <v>123368.81000000001</v>
      </c>
      <c r="V162" s="34">
        <f>SUM(V10:V161)</f>
        <v>246737.62000000002</v>
      </c>
      <c r="W162" s="34"/>
      <c r="X162" s="34"/>
      <c r="Y162" s="34"/>
    </row>
    <row r="163" spans="1:25" x14ac:dyDescent="0.25">
      <c r="B163" s="27"/>
    </row>
    <row r="165" spans="1:25" s="26" customFormat="1" x14ac:dyDescent="0.25">
      <c r="B165" s="2"/>
    </row>
  </sheetData>
  <mergeCells count="3">
    <mergeCell ref="D7:R7"/>
    <mergeCell ref="D8:J8"/>
    <mergeCell ref="L8:R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 Venera</dc:creator>
  <cp:lastModifiedBy>Locicero Venera</cp:lastModifiedBy>
  <dcterms:created xsi:type="dcterms:W3CDTF">2018-12-06T11:18:33Z</dcterms:created>
  <dcterms:modified xsi:type="dcterms:W3CDTF">2019-02-06T10:34:35Z</dcterms:modified>
</cp:coreProperties>
</file>