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rnesto.ricciardi\Desktop\SUA -RB\SUA-RB\RdP_Biosimilari_2021\Documentazione gara\"/>
    </mc:Choice>
  </mc:AlternateContent>
  <xr:revisionPtr revIDLastSave="0" documentId="13_ncr:1_{8531110E-A719-4611-A456-3DAB1CCA0CBA}" xr6:coauthVersionLast="47" xr6:coauthVersionMax="47" xr10:uidLastSave="{00000000-0000-0000-0000-000000000000}"/>
  <bookViews>
    <workbookView xWindow="-28920" yWindow="-1980" windowWidth="29040" windowHeight="15840" xr2:uid="{00000000-000D-0000-FFFF-FFFF00000000}"/>
  </bookViews>
  <sheets>
    <sheet name="ELENCO LOTTI" sheetId="2" r:id="rId1"/>
    <sheet name="Foglio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2" l="1"/>
  <c r="Q15" i="2"/>
  <c r="R15" i="2" s="1"/>
  <c r="S15" i="2" s="1"/>
  <c r="R16" i="2"/>
  <c r="S16" i="2"/>
  <c r="Q3" i="2"/>
  <c r="R3" i="2" s="1"/>
  <c r="Q4" i="2"/>
  <c r="R4" i="2" s="1"/>
  <c r="S4" i="2" s="1"/>
  <c r="Q5" i="2"/>
  <c r="R5" i="2"/>
  <c r="S5" i="2" s="1"/>
  <c r="Q6" i="2"/>
  <c r="R6" i="2"/>
  <c r="S6" i="2"/>
  <c r="Q7" i="2"/>
  <c r="R7" i="2"/>
  <c r="S7" i="2" s="1"/>
  <c r="Q8" i="2"/>
  <c r="R8" i="2" s="1"/>
  <c r="S8" i="2" s="1"/>
  <c r="Q9" i="2"/>
  <c r="R9" i="2"/>
  <c r="S9" i="2" s="1"/>
  <c r="Q10" i="2"/>
  <c r="R10" i="2" s="1"/>
  <c r="S10" i="2" s="1"/>
  <c r="Q11" i="2"/>
  <c r="R11" i="2" s="1"/>
  <c r="S11" i="2" s="1"/>
  <c r="Q12" i="2"/>
  <c r="R12" i="2" s="1"/>
  <c r="S12" i="2" s="1"/>
  <c r="Q13" i="2"/>
  <c r="R13" i="2"/>
  <c r="S13" i="2" s="1"/>
  <c r="Q14" i="2"/>
  <c r="R14" i="2" s="1"/>
  <c r="S14" i="2" s="1"/>
  <c r="S3" i="2" l="1"/>
</calcChain>
</file>

<file path=xl/sharedStrings.xml><?xml version="1.0" encoding="utf-8"?>
<sst xmlns="http://schemas.openxmlformats.org/spreadsheetml/2006/main" count="119" uniqueCount="70">
  <si>
    <t>n. lotto</t>
  </si>
  <si>
    <t>Sub-lotto</t>
  </si>
  <si>
    <t>Codice ATC</t>
  </si>
  <si>
    <t>Principio Attivo</t>
  </si>
  <si>
    <t>Forma Farmaceutica</t>
  </si>
  <si>
    <t>Dosaggio</t>
  </si>
  <si>
    <t>Unita di Misura</t>
  </si>
  <si>
    <t>Via di somministrazione/Indicazioni terapeutiche</t>
  </si>
  <si>
    <t>Prezzo base d’asta</t>
  </si>
  <si>
    <t>Importo Garanzia Provvisoria 2%</t>
  </si>
  <si>
    <t>A</t>
  </si>
  <si>
    <t>B03XA01</t>
  </si>
  <si>
    <t>EPOETINA</t>
  </si>
  <si>
    <t>SOLUZIONE INIETTABILE</t>
  </si>
  <si>
    <t>UI</t>
  </si>
  <si>
    <t>SOTTOCUTE/ENDOVENA</t>
  </si>
  <si>
    <t>L03AA02</t>
  </si>
  <si>
    <t>FILGASTRIM</t>
  </si>
  <si>
    <t>MUI</t>
  </si>
  <si>
    <t>A10AE04</t>
  </si>
  <si>
    <t>INSULINA GLARGINE</t>
  </si>
  <si>
    <t>100 UI/ML 3 ML</t>
  </si>
  <si>
    <t>KWIKPEN/CARTUCCIA</t>
  </si>
  <si>
    <t>SOTTOCUTE</t>
  </si>
  <si>
    <t>L04AB02</t>
  </si>
  <si>
    <t>INFLIXIMAB</t>
  </si>
  <si>
    <t>POLVERE PER CONCENTRATO PER SOLUZIONE PER INFUSIONE</t>
  </si>
  <si>
    <t>100 MG</t>
  </si>
  <si>
    <t>ENDOVENA</t>
  </si>
  <si>
    <t>G03GA05</t>
  </si>
  <si>
    <t>FOLLITROPINA ALFA DA DNA RICOMBINANTE </t>
  </si>
  <si>
    <t>CARTUCCIA/PENNA</t>
  </si>
  <si>
    <t>L01XC02</t>
  </si>
  <si>
    <t>RITUXIMAB</t>
  </si>
  <si>
    <t>CONCENTRATO PER SOLUZIONE PER INFUSIONE</t>
  </si>
  <si>
    <t>MG</t>
  </si>
  <si>
    <t>L04AB01 </t>
  </si>
  <si>
    <t>ETANERCEPT</t>
  </si>
  <si>
    <t>B01AB05 </t>
  </si>
  <si>
    <t>ENOXAPARINA</t>
  </si>
  <si>
    <t>A10AD04</t>
  </si>
  <si>
    <t>PENNA/CARTUCCIA/FLACONE</t>
  </si>
  <si>
    <t xml:space="preserve">100 UI/ML </t>
  </si>
  <si>
    <t>ML</t>
  </si>
  <si>
    <t xml:space="preserve">Importo Lotto </t>
  </si>
  <si>
    <t>INSULINA LISPRO</t>
  </si>
  <si>
    <t>L01XC03</t>
  </si>
  <si>
    <t>TRASTUZUMAB</t>
  </si>
  <si>
    <t>L03AA13</t>
  </si>
  <si>
    <t>PEGFILGRASTIM</t>
  </si>
  <si>
    <t>ADALIMUMAB</t>
  </si>
  <si>
    <t>40 e 80 MG</t>
  </si>
  <si>
    <t>6 MG</t>
  </si>
  <si>
    <t>SOMATROPINA</t>
  </si>
  <si>
    <t>TUTTI</t>
  </si>
  <si>
    <t>L04AB04</t>
  </si>
  <si>
    <t>H01AC01</t>
  </si>
  <si>
    <t xml:space="preserve">CIG MASTER </t>
  </si>
  <si>
    <t>PRODOTTO AGGIUDICATO</t>
  </si>
  <si>
    <t xml:space="preserve">PREZZO DI AGGIUDICAZIONE </t>
  </si>
  <si>
    <t>Graduatoria +ragione sociale fornitore</t>
  </si>
  <si>
    <t>L01XC07</t>
  </si>
  <si>
    <t>BEVACIZUMAB</t>
  </si>
  <si>
    <t>CONCENTRATO PER SOLUZIONE INIETTABILE</t>
  </si>
  <si>
    <t>Quantità ASM 24 mesi</t>
  </si>
  <si>
    <t>Quantità A.O.R. SAN CARLO 24 mesi</t>
  </si>
  <si>
    <t>Quantità IRCCS CROB 24 mesi</t>
  </si>
  <si>
    <t>Quantità  Regione Basilicata 24 mesi</t>
  </si>
  <si>
    <t>Quantità ASP 24mesi</t>
  </si>
  <si>
    <t>ELENCO FABBISOGNI (All.1)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</si>
</sst>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0]General"/>
    <numFmt numFmtId="165" formatCode="[$-410]#,##0"/>
    <numFmt numFmtId="166" formatCode="#,##0.00&quot; &quot;;&quot;-&quot;#,##0.00&quot; &quot;;&quot; -&quot;#&quot; &quot;;@&quot; &quot;"/>
    <numFmt numFmtId="167" formatCode="0.00000"/>
    <numFmt numFmtId="168" formatCode="&quot;€&quot;\ #,##0.00000"/>
  </numFmts>
  <fonts count="10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63"/>
      <name val="Trebuchet MS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13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indexed="47"/>
        <bgColor indexed="47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CC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6" fontId="5" fillId="0" borderId="0" applyBorder="0" applyProtection="0"/>
    <xf numFmtId="164" fontId="6" fillId="0" borderId="0" applyBorder="0" applyProtection="0"/>
    <xf numFmtId="164" fontId="5" fillId="0" borderId="0" applyBorder="0" applyProtection="0"/>
  </cellStyleXfs>
  <cellXfs count="58">
    <xf numFmtId="0" fontId="0" fillId="0" borderId="0" xfId="0"/>
    <xf numFmtId="3" fontId="0" fillId="0" borderId="0" xfId="0" applyNumberFormat="1"/>
    <xf numFmtId="4" fontId="0" fillId="0" borderId="0" xfId="0" applyNumberFormat="1"/>
    <xf numFmtId="164" fontId="1" fillId="2" borderId="1" xfId="3" applyFont="1" applyFill="1" applyBorder="1" applyAlignment="1" applyProtection="1">
      <alignment horizontal="center" vertical="center" wrapText="1"/>
      <protection locked="0"/>
    </xf>
    <xf numFmtId="3" fontId="2" fillId="3" borderId="1" xfId="3" applyNumberFormat="1" applyFont="1" applyFill="1" applyBorder="1" applyAlignment="1">
      <alignment horizontal="center" vertical="center" wrapText="1"/>
    </xf>
    <xf numFmtId="3" fontId="2" fillId="4" borderId="1" xfId="3" applyNumberFormat="1" applyFont="1" applyFill="1" applyBorder="1" applyAlignment="1">
      <alignment horizontal="center" vertical="center" wrapText="1"/>
    </xf>
    <xf numFmtId="3" fontId="2" fillId="5" borderId="1" xfId="3" applyNumberFormat="1" applyFont="1" applyFill="1" applyBorder="1" applyAlignment="1">
      <alignment horizontal="center" vertical="center" wrapText="1"/>
    </xf>
    <xf numFmtId="3" fontId="2" fillId="6" borderId="1" xfId="3" applyNumberFormat="1" applyFont="1" applyFill="1" applyBorder="1" applyAlignment="1">
      <alignment horizontal="center" vertical="center" wrapText="1"/>
    </xf>
    <xf numFmtId="165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167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0" fillId="0" borderId="0" xfId="0" applyAlignment="1"/>
    <xf numFmtId="4" fontId="1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7" borderId="1" xfId="0" quotePrefix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3" fontId="0" fillId="7" borderId="1" xfId="0" applyNumberFormat="1" applyFill="1" applyBorder="1" applyAlignment="1">
      <alignment vertical="center"/>
    </xf>
    <xf numFmtId="3" fontId="7" fillId="7" borderId="1" xfId="0" applyNumberFormat="1" applyFont="1" applyFill="1" applyBorder="1" applyAlignment="1">
      <alignment vertical="center"/>
    </xf>
    <xf numFmtId="4" fontId="0" fillId="7" borderId="1" xfId="0" applyNumberFormat="1" applyFill="1" applyBorder="1" applyAlignment="1">
      <alignment vertical="center"/>
    </xf>
    <xf numFmtId="4" fontId="0" fillId="7" borderId="4" xfId="0" applyNumberForma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 wrapText="1"/>
    </xf>
    <xf numFmtId="3" fontId="0" fillId="7" borderId="1" xfId="0" applyNumberFormat="1" applyFont="1" applyFill="1" applyBorder="1" applyAlignment="1">
      <alignment vertical="center"/>
    </xf>
    <xf numFmtId="4" fontId="0" fillId="7" borderId="1" xfId="0" applyNumberFormat="1" applyFont="1" applyFill="1" applyBorder="1" applyAlignment="1">
      <alignment vertical="center"/>
    </xf>
    <xf numFmtId="4" fontId="0" fillId="7" borderId="4" xfId="0" applyNumberFormat="1" applyFont="1" applyFill="1" applyBorder="1" applyAlignment="1">
      <alignment vertical="center"/>
    </xf>
    <xf numFmtId="0" fontId="0" fillId="7" borderId="2" xfId="0" applyFont="1" applyFill="1" applyBorder="1" applyAlignment="1">
      <alignment vertical="center"/>
    </xf>
    <xf numFmtId="3" fontId="0" fillId="7" borderId="2" xfId="0" applyNumberFormat="1" applyFont="1" applyFill="1" applyBorder="1" applyAlignment="1">
      <alignment vertical="center"/>
    </xf>
    <xf numFmtId="4" fontId="0" fillId="7" borderId="2" xfId="0" applyNumberFormat="1" applyFont="1" applyFill="1" applyBorder="1" applyAlignment="1">
      <alignment vertical="center"/>
    </xf>
    <xf numFmtId="4" fontId="0" fillId="7" borderId="5" xfId="0" applyNumberFormat="1" applyFont="1" applyFill="1" applyBorder="1" applyAlignment="1">
      <alignment vertical="center"/>
    </xf>
    <xf numFmtId="3" fontId="0" fillId="7" borderId="3" xfId="0" applyNumberFormat="1" applyFont="1" applyFill="1" applyBorder="1" applyAlignment="1">
      <alignment vertical="center"/>
    </xf>
    <xf numFmtId="0" fontId="4" fillId="7" borderId="1" xfId="0" applyNumberFormat="1" applyFont="1" applyFill="1" applyBorder="1" applyAlignment="1">
      <alignment vertical="center"/>
    </xf>
    <xf numFmtId="168" fontId="0" fillId="7" borderId="1" xfId="0" applyNumberFormat="1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9" borderId="1" xfId="0" applyFont="1" applyFill="1" applyBorder="1" applyAlignment="1">
      <alignment horizontal="left" vertical="center"/>
    </xf>
    <xf numFmtId="3" fontId="0" fillId="9" borderId="1" xfId="0" applyNumberFormat="1" applyFill="1" applyBorder="1" applyAlignment="1">
      <alignment vertical="center"/>
    </xf>
    <xf numFmtId="4" fontId="0" fillId="9" borderId="1" xfId="0" applyNumberFormat="1" applyFill="1" applyBorder="1" applyAlignment="1">
      <alignment vertical="center"/>
    </xf>
    <xf numFmtId="0" fontId="0" fillId="9" borderId="1" xfId="0" applyFill="1" applyBorder="1" applyAlignment="1">
      <alignment vertical="center"/>
    </xf>
    <xf numFmtId="3" fontId="8" fillId="0" borderId="0" xfId="0" applyNumberFormat="1" applyFont="1" applyFill="1" applyBorder="1"/>
    <xf numFmtId="4" fontId="8" fillId="0" borderId="0" xfId="0" applyNumberFormat="1" applyFont="1" applyBorder="1"/>
    <xf numFmtId="167" fontId="7" fillId="9" borderId="1" xfId="0" applyNumberFormat="1" applyFont="1" applyFill="1" applyBorder="1" applyAlignment="1">
      <alignment vertical="center"/>
    </xf>
    <xf numFmtId="167" fontId="3" fillId="9" borderId="1" xfId="0" applyNumberFormat="1" applyFont="1" applyFill="1" applyBorder="1" applyAlignment="1">
      <alignment vertical="center"/>
    </xf>
    <xf numFmtId="167" fontId="7" fillId="9" borderId="2" xfId="0" applyNumberFormat="1" applyFont="1" applyFill="1" applyBorder="1" applyAlignment="1">
      <alignment vertical="center"/>
    </xf>
    <xf numFmtId="168" fontId="7" fillId="9" borderId="1" xfId="0" applyNumberFormat="1" applyFont="1" applyFill="1" applyBorder="1" applyAlignment="1">
      <alignment vertical="center"/>
    </xf>
    <xf numFmtId="0" fontId="9" fillId="0" borderId="6" xfId="0" applyFont="1" applyBorder="1" applyAlignment="1">
      <alignment horizontal="center"/>
    </xf>
  </cellXfs>
  <cellStyles count="4">
    <cellStyle name="Excel Built-in Comma" xfId="1" xr:uid="{00000000-0005-0000-0000-000000000000}"/>
    <cellStyle name="Excel Built-in Hyperlink" xfId="2" xr:uid="{00000000-0005-0000-0000-000001000000}"/>
    <cellStyle name="Excel Built-in Normal" xfId="3" xr:uid="{00000000-0005-0000-0000-000002000000}"/>
    <cellStyle name="Normale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8"/>
  <sheetViews>
    <sheetView tabSelected="1" zoomScaleNormal="100" workbookViewId="0">
      <selection activeCell="K5" sqref="K5"/>
    </sheetView>
  </sheetViews>
  <sheetFormatPr defaultRowHeight="15" x14ac:dyDescent="0.25"/>
  <cols>
    <col min="1" max="1" width="7.7109375" style="23" customWidth="1"/>
    <col min="2" max="2" width="7.7109375" style="22" customWidth="1"/>
    <col min="3" max="3" width="28.85546875" style="12" customWidth="1"/>
    <col min="4" max="4" width="9" bestFit="1" customWidth="1"/>
    <col min="5" max="5" width="41.7109375" bestFit="1" customWidth="1"/>
    <col min="6" max="6" width="28.140625" customWidth="1"/>
    <col min="7" max="7" width="16.85546875" style="23" customWidth="1"/>
    <col min="8" max="8" width="20.42578125" style="23" bestFit="1" customWidth="1"/>
    <col min="9" max="9" width="22.28515625" customWidth="1"/>
    <col min="10" max="10" width="10.42578125" style="11" bestFit="1" customWidth="1"/>
    <col min="11" max="11" width="26" customWidth="1"/>
    <col min="12" max="12" width="18.28515625" customWidth="1"/>
    <col min="13" max="13" width="13.5703125" style="1" customWidth="1"/>
    <col min="14" max="15" width="12.7109375" style="1" bestFit="1" customWidth="1"/>
    <col min="16" max="16" width="11.140625" style="1" bestFit="1" customWidth="1"/>
    <col min="17" max="17" width="12.7109375" bestFit="1" customWidth="1"/>
    <col min="18" max="18" width="13.28515625" style="2" bestFit="1" customWidth="1"/>
    <col min="19" max="19" width="11.140625" style="2" bestFit="1" customWidth="1"/>
    <col min="20" max="20" width="17.5703125" style="14" customWidth="1"/>
    <col min="21" max="29" width="9.140625" style="15"/>
    <col min="30" max="16384" width="9.140625" style="18"/>
  </cols>
  <sheetData>
    <row r="1" spans="1:29" ht="26.25" x14ac:dyDescent="0.4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9" ht="166.5" customHeight="1" x14ac:dyDescent="0.25">
      <c r="A2" s="3" t="s">
        <v>0</v>
      </c>
      <c r="B2" s="3" t="s">
        <v>1</v>
      </c>
      <c r="C2" s="3" t="s">
        <v>60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10" t="s">
        <v>8</v>
      </c>
      <c r="K2" s="3" t="s">
        <v>58</v>
      </c>
      <c r="L2" s="3" t="s">
        <v>59</v>
      </c>
      <c r="M2" s="4" t="s">
        <v>64</v>
      </c>
      <c r="N2" s="5" t="s">
        <v>68</v>
      </c>
      <c r="O2" s="6" t="s">
        <v>65</v>
      </c>
      <c r="P2" s="7" t="s">
        <v>66</v>
      </c>
      <c r="Q2" s="8" t="s">
        <v>67</v>
      </c>
      <c r="R2" s="9" t="s">
        <v>44</v>
      </c>
      <c r="S2" s="13" t="s">
        <v>9</v>
      </c>
      <c r="T2" s="44" t="s">
        <v>57</v>
      </c>
    </row>
    <row r="3" spans="1:29" ht="16.5" x14ac:dyDescent="0.25">
      <c r="A3" s="19">
        <v>1</v>
      </c>
      <c r="B3" s="19" t="s">
        <v>10</v>
      </c>
      <c r="C3" s="24"/>
      <c r="D3" s="25" t="s">
        <v>11</v>
      </c>
      <c r="E3" s="25" t="s">
        <v>12</v>
      </c>
      <c r="F3" s="26" t="s">
        <v>13</v>
      </c>
      <c r="G3" s="19" t="s">
        <v>14</v>
      </c>
      <c r="H3" s="19" t="s">
        <v>14</v>
      </c>
      <c r="I3" s="25" t="s">
        <v>15</v>
      </c>
      <c r="J3" s="53">
        <v>1.5E-3</v>
      </c>
      <c r="K3" s="25"/>
      <c r="L3" s="25"/>
      <c r="M3" s="27">
        <v>220000000</v>
      </c>
      <c r="N3" s="28">
        <v>1500000000</v>
      </c>
      <c r="O3" s="27">
        <v>200000000</v>
      </c>
      <c r="P3" s="27">
        <v>100000000</v>
      </c>
      <c r="Q3" s="27">
        <f t="shared" ref="Q3:Q16" si="0">+M3+N3+O3+P3</f>
        <v>2020000000</v>
      </c>
      <c r="R3" s="29">
        <f t="shared" ref="R3:R15" si="1">+J3*Q3</f>
        <v>3030000</v>
      </c>
      <c r="S3" s="30">
        <f t="shared" ref="S3:S16" si="2">+R3*0.02</f>
        <v>60600</v>
      </c>
      <c r="T3" s="31"/>
    </row>
    <row r="4" spans="1:29" ht="16.5" x14ac:dyDescent="0.25">
      <c r="A4" s="19">
        <v>2</v>
      </c>
      <c r="B4" s="19" t="s">
        <v>10</v>
      </c>
      <c r="C4" s="24"/>
      <c r="D4" s="25" t="s">
        <v>16</v>
      </c>
      <c r="E4" s="25" t="s">
        <v>17</v>
      </c>
      <c r="F4" s="26" t="s">
        <v>13</v>
      </c>
      <c r="G4" s="19" t="s">
        <v>18</v>
      </c>
      <c r="H4" s="19" t="s">
        <v>18</v>
      </c>
      <c r="I4" s="25" t="s">
        <v>15</v>
      </c>
      <c r="J4" s="53">
        <v>0.18</v>
      </c>
      <c r="K4" s="25"/>
      <c r="L4" s="25"/>
      <c r="M4" s="27">
        <v>60000</v>
      </c>
      <c r="N4" s="27">
        <v>400000</v>
      </c>
      <c r="O4" s="27">
        <v>160000</v>
      </c>
      <c r="P4" s="27">
        <v>40000</v>
      </c>
      <c r="Q4" s="27">
        <f t="shared" si="0"/>
        <v>660000</v>
      </c>
      <c r="R4" s="29">
        <f t="shared" si="1"/>
        <v>118800</v>
      </c>
      <c r="S4" s="30">
        <f t="shared" si="2"/>
        <v>2376</v>
      </c>
      <c r="T4" s="31"/>
    </row>
    <row r="5" spans="1:29" ht="16.5" x14ac:dyDescent="0.25">
      <c r="A5" s="19">
        <v>3</v>
      </c>
      <c r="B5" s="19" t="s">
        <v>10</v>
      </c>
      <c r="C5" s="24"/>
      <c r="D5" s="25" t="s">
        <v>19</v>
      </c>
      <c r="E5" s="25" t="s">
        <v>20</v>
      </c>
      <c r="F5" s="26" t="s">
        <v>13</v>
      </c>
      <c r="G5" s="19" t="s">
        <v>21</v>
      </c>
      <c r="H5" s="19" t="s">
        <v>22</v>
      </c>
      <c r="I5" s="25" t="s">
        <v>23</v>
      </c>
      <c r="J5" s="53">
        <v>6.8</v>
      </c>
      <c r="K5" s="25"/>
      <c r="L5" s="25"/>
      <c r="M5" s="27">
        <v>60000</v>
      </c>
      <c r="N5" s="27">
        <v>280000</v>
      </c>
      <c r="O5" s="27">
        <v>40000</v>
      </c>
      <c r="P5" s="27">
        <v>200</v>
      </c>
      <c r="Q5" s="27">
        <f t="shared" si="0"/>
        <v>380200</v>
      </c>
      <c r="R5" s="29">
        <f t="shared" si="1"/>
        <v>2585360</v>
      </c>
      <c r="S5" s="30">
        <f t="shared" si="2"/>
        <v>51707.200000000004</v>
      </c>
      <c r="T5" s="31"/>
    </row>
    <row r="6" spans="1:29" ht="45" x14ac:dyDescent="0.25">
      <c r="A6" s="19">
        <v>4</v>
      </c>
      <c r="B6" s="19" t="s">
        <v>10</v>
      </c>
      <c r="C6" s="24"/>
      <c r="D6" s="25" t="s">
        <v>24</v>
      </c>
      <c r="E6" s="25" t="s">
        <v>25</v>
      </c>
      <c r="F6" s="26" t="s">
        <v>26</v>
      </c>
      <c r="G6" s="19" t="s">
        <v>27</v>
      </c>
      <c r="H6" s="19" t="s">
        <v>27</v>
      </c>
      <c r="I6" s="25" t="s">
        <v>28</v>
      </c>
      <c r="J6" s="53">
        <v>262</v>
      </c>
      <c r="K6" s="25"/>
      <c r="L6" s="25"/>
      <c r="M6" s="27">
        <v>2400</v>
      </c>
      <c r="N6" s="27">
        <v>700</v>
      </c>
      <c r="O6" s="27">
        <v>12000</v>
      </c>
      <c r="P6" s="27">
        <v>0</v>
      </c>
      <c r="Q6" s="27">
        <f t="shared" si="0"/>
        <v>15100</v>
      </c>
      <c r="R6" s="29">
        <f t="shared" si="1"/>
        <v>3956200</v>
      </c>
      <c r="S6" s="30">
        <f t="shared" si="2"/>
        <v>79124</v>
      </c>
      <c r="T6" s="31"/>
    </row>
    <row r="7" spans="1:29" ht="16.5" x14ac:dyDescent="0.25">
      <c r="A7" s="19">
        <v>5</v>
      </c>
      <c r="B7" s="19" t="s">
        <v>10</v>
      </c>
      <c r="C7" s="24"/>
      <c r="D7" s="25" t="s">
        <v>29</v>
      </c>
      <c r="E7" s="25" t="s">
        <v>30</v>
      </c>
      <c r="F7" s="26" t="s">
        <v>13</v>
      </c>
      <c r="G7" s="19" t="s">
        <v>14</v>
      </c>
      <c r="H7" s="19" t="s">
        <v>31</v>
      </c>
      <c r="I7" s="25" t="s">
        <v>23</v>
      </c>
      <c r="J7" s="53">
        <v>0.2</v>
      </c>
      <c r="K7" s="25"/>
      <c r="L7" s="25"/>
      <c r="M7" s="27">
        <v>40000</v>
      </c>
      <c r="N7" s="27">
        <v>1350000</v>
      </c>
      <c r="O7" s="27">
        <v>0</v>
      </c>
      <c r="P7" s="27">
        <v>0</v>
      </c>
      <c r="Q7" s="27">
        <f t="shared" si="0"/>
        <v>1390000</v>
      </c>
      <c r="R7" s="29">
        <f t="shared" si="1"/>
        <v>278000</v>
      </c>
      <c r="S7" s="30">
        <f t="shared" si="2"/>
        <v>5560</v>
      </c>
      <c r="T7" s="31"/>
    </row>
    <row r="8" spans="1:29" ht="30" x14ac:dyDescent="0.25">
      <c r="A8" s="19">
        <v>6</v>
      </c>
      <c r="B8" s="19" t="s">
        <v>10</v>
      </c>
      <c r="C8" s="24"/>
      <c r="D8" s="25" t="s">
        <v>32</v>
      </c>
      <c r="E8" s="25" t="s">
        <v>33</v>
      </c>
      <c r="F8" s="26" t="s">
        <v>34</v>
      </c>
      <c r="G8" s="19" t="s">
        <v>35</v>
      </c>
      <c r="H8" s="19" t="s">
        <v>35</v>
      </c>
      <c r="I8" s="25" t="s">
        <v>28</v>
      </c>
      <c r="J8" s="53">
        <v>2</v>
      </c>
      <c r="K8" s="25"/>
      <c r="L8" s="25"/>
      <c r="M8" s="27">
        <v>200000</v>
      </c>
      <c r="N8" s="27">
        <v>0</v>
      </c>
      <c r="O8" s="27">
        <v>1000000</v>
      </c>
      <c r="P8" s="27">
        <v>800000</v>
      </c>
      <c r="Q8" s="27">
        <f t="shared" si="0"/>
        <v>2000000</v>
      </c>
      <c r="R8" s="29">
        <f t="shared" si="1"/>
        <v>4000000</v>
      </c>
      <c r="S8" s="30">
        <f t="shared" si="2"/>
        <v>80000</v>
      </c>
      <c r="T8" s="31"/>
    </row>
    <row r="9" spans="1:29" ht="16.5" x14ac:dyDescent="0.25">
      <c r="A9" s="19">
        <v>7</v>
      </c>
      <c r="B9" s="19" t="s">
        <v>10</v>
      </c>
      <c r="C9" s="24"/>
      <c r="D9" s="25" t="s">
        <v>36</v>
      </c>
      <c r="E9" s="25" t="s">
        <v>37</v>
      </c>
      <c r="F9" s="26" t="s">
        <v>13</v>
      </c>
      <c r="G9" s="19" t="s">
        <v>35</v>
      </c>
      <c r="H9" s="19" t="s">
        <v>35</v>
      </c>
      <c r="I9" s="25" t="s">
        <v>23</v>
      </c>
      <c r="J9" s="54">
        <v>2.2000000000000002</v>
      </c>
      <c r="K9" s="50"/>
      <c r="L9" s="25"/>
      <c r="M9" s="27">
        <v>400000</v>
      </c>
      <c r="N9" s="27">
        <v>750000</v>
      </c>
      <c r="O9" s="27">
        <v>200000</v>
      </c>
      <c r="P9" s="27">
        <v>0</v>
      </c>
      <c r="Q9" s="27">
        <f t="shared" si="0"/>
        <v>1350000</v>
      </c>
      <c r="R9" s="29">
        <f t="shared" si="1"/>
        <v>2970000.0000000005</v>
      </c>
      <c r="S9" s="30">
        <f t="shared" si="2"/>
        <v>59400.000000000007</v>
      </c>
      <c r="T9" s="31"/>
    </row>
    <row r="10" spans="1:29" ht="16.5" x14ac:dyDescent="0.25">
      <c r="A10" s="19">
        <v>8</v>
      </c>
      <c r="B10" s="19" t="s">
        <v>10</v>
      </c>
      <c r="C10" s="24"/>
      <c r="D10" s="25" t="s">
        <v>38</v>
      </c>
      <c r="E10" s="25" t="s">
        <v>39</v>
      </c>
      <c r="F10" s="25" t="s">
        <v>39</v>
      </c>
      <c r="G10" s="19" t="s">
        <v>14</v>
      </c>
      <c r="H10" s="19" t="s">
        <v>14</v>
      </c>
      <c r="I10" s="25" t="s">
        <v>15</v>
      </c>
      <c r="J10" s="53">
        <v>3.8999999999999999E-4</v>
      </c>
      <c r="K10" s="25"/>
      <c r="L10" s="25"/>
      <c r="M10" s="27">
        <v>1200000000</v>
      </c>
      <c r="N10" s="27">
        <v>5200000000</v>
      </c>
      <c r="O10" s="27">
        <v>2000000000</v>
      </c>
      <c r="P10" s="27">
        <v>120000000</v>
      </c>
      <c r="Q10" s="27">
        <f t="shared" si="0"/>
        <v>8520000000</v>
      </c>
      <c r="R10" s="29">
        <f t="shared" si="1"/>
        <v>3322800</v>
      </c>
      <c r="S10" s="30">
        <f t="shared" si="2"/>
        <v>66456</v>
      </c>
      <c r="T10" s="47"/>
    </row>
    <row r="11" spans="1:29" ht="16.5" x14ac:dyDescent="0.25">
      <c r="A11" s="19">
        <v>9</v>
      </c>
      <c r="B11" s="19" t="s">
        <v>10</v>
      </c>
      <c r="C11" s="24"/>
      <c r="D11" s="25" t="s">
        <v>40</v>
      </c>
      <c r="E11" s="25" t="s">
        <v>45</v>
      </c>
      <c r="F11" s="26" t="s">
        <v>41</v>
      </c>
      <c r="G11" s="19" t="s">
        <v>42</v>
      </c>
      <c r="H11" s="19" t="s">
        <v>43</v>
      </c>
      <c r="I11" s="25" t="s">
        <v>23</v>
      </c>
      <c r="J11" s="53">
        <v>2.1150000000000002</v>
      </c>
      <c r="K11" s="25"/>
      <c r="L11" s="25"/>
      <c r="M11" s="27">
        <v>10000</v>
      </c>
      <c r="N11" s="27">
        <v>10000</v>
      </c>
      <c r="O11" s="27">
        <v>21000</v>
      </c>
      <c r="P11" s="27">
        <v>800</v>
      </c>
      <c r="Q11" s="27">
        <f t="shared" si="0"/>
        <v>41800</v>
      </c>
      <c r="R11" s="29">
        <f t="shared" si="1"/>
        <v>88407.000000000015</v>
      </c>
      <c r="S11" s="30">
        <f t="shared" si="2"/>
        <v>1768.1400000000003</v>
      </c>
      <c r="T11" s="31"/>
    </row>
    <row r="12" spans="1:29" s="17" customFormat="1" ht="30" x14ac:dyDescent="0.25">
      <c r="A12" s="20">
        <v>10</v>
      </c>
      <c r="B12" s="20" t="s">
        <v>10</v>
      </c>
      <c r="C12" s="32"/>
      <c r="D12" s="32" t="s">
        <v>46</v>
      </c>
      <c r="E12" s="32" t="s">
        <v>47</v>
      </c>
      <c r="F12" s="33" t="s">
        <v>34</v>
      </c>
      <c r="G12" s="20" t="s">
        <v>35</v>
      </c>
      <c r="H12" s="20" t="s">
        <v>35</v>
      </c>
      <c r="I12" s="32" t="s">
        <v>28</v>
      </c>
      <c r="J12" s="53">
        <v>2.97</v>
      </c>
      <c r="K12" s="32"/>
      <c r="L12" s="32"/>
      <c r="M12" s="34">
        <v>200000</v>
      </c>
      <c r="N12" s="34">
        <v>0</v>
      </c>
      <c r="O12" s="34">
        <v>1000000</v>
      </c>
      <c r="P12" s="34">
        <v>1000000</v>
      </c>
      <c r="Q12" s="32">
        <f t="shared" si="0"/>
        <v>2200000</v>
      </c>
      <c r="R12" s="35">
        <f t="shared" si="1"/>
        <v>6534000</v>
      </c>
      <c r="S12" s="36">
        <f t="shared" si="2"/>
        <v>130680</v>
      </c>
      <c r="T12" s="31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17" customFormat="1" ht="16.5" x14ac:dyDescent="0.25">
      <c r="A13" s="21">
        <v>11</v>
      </c>
      <c r="B13" s="21" t="s">
        <v>10</v>
      </c>
      <c r="C13" s="37"/>
      <c r="D13" s="37" t="s">
        <v>48</v>
      </c>
      <c r="E13" s="37" t="s">
        <v>49</v>
      </c>
      <c r="F13" s="37" t="s">
        <v>13</v>
      </c>
      <c r="G13" s="21" t="s">
        <v>52</v>
      </c>
      <c r="H13" s="21" t="s">
        <v>35</v>
      </c>
      <c r="I13" s="37" t="s">
        <v>23</v>
      </c>
      <c r="J13" s="55">
        <v>14</v>
      </c>
      <c r="K13" s="37"/>
      <c r="L13" s="37"/>
      <c r="M13" s="38">
        <v>240</v>
      </c>
      <c r="N13" s="38">
        <v>8400</v>
      </c>
      <c r="O13" s="38">
        <v>2000</v>
      </c>
      <c r="P13" s="38">
        <v>2000</v>
      </c>
      <c r="Q13" s="37">
        <f t="shared" si="0"/>
        <v>12640</v>
      </c>
      <c r="R13" s="39">
        <f t="shared" si="1"/>
        <v>176960</v>
      </c>
      <c r="S13" s="40">
        <f t="shared" si="2"/>
        <v>3539.2000000000003</v>
      </c>
      <c r="T13" s="31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17" customFormat="1" ht="16.5" x14ac:dyDescent="0.25">
      <c r="A14" s="20">
        <v>12</v>
      </c>
      <c r="B14" s="20" t="s">
        <v>10</v>
      </c>
      <c r="C14" s="32"/>
      <c r="D14" s="32" t="s">
        <v>55</v>
      </c>
      <c r="E14" s="32" t="s">
        <v>50</v>
      </c>
      <c r="F14" s="32" t="s">
        <v>13</v>
      </c>
      <c r="G14" s="20" t="s">
        <v>51</v>
      </c>
      <c r="H14" s="20" t="s">
        <v>35</v>
      </c>
      <c r="I14" s="32" t="s">
        <v>23</v>
      </c>
      <c r="J14" s="53">
        <v>4</v>
      </c>
      <c r="K14" s="32"/>
      <c r="L14" s="32"/>
      <c r="M14" s="34">
        <v>400000</v>
      </c>
      <c r="N14" s="34">
        <v>450000</v>
      </c>
      <c r="O14" s="41">
        <v>60000</v>
      </c>
      <c r="P14" s="34">
        <v>0</v>
      </c>
      <c r="Q14" s="32">
        <f t="shared" si="0"/>
        <v>910000</v>
      </c>
      <c r="R14" s="35">
        <f t="shared" si="1"/>
        <v>3640000</v>
      </c>
      <c r="S14" s="36">
        <f t="shared" si="2"/>
        <v>72800</v>
      </c>
      <c r="T14" s="31"/>
    </row>
    <row r="15" spans="1:29" s="17" customFormat="1" ht="16.5" x14ac:dyDescent="0.25">
      <c r="A15" s="20">
        <v>13</v>
      </c>
      <c r="B15" s="45" t="s">
        <v>10</v>
      </c>
      <c r="C15" s="32"/>
      <c r="D15" s="32" t="s">
        <v>56</v>
      </c>
      <c r="E15" s="32" t="s">
        <v>53</v>
      </c>
      <c r="F15" s="32" t="s">
        <v>13</v>
      </c>
      <c r="G15" s="20" t="s">
        <v>54</v>
      </c>
      <c r="H15" s="20" t="s">
        <v>35</v>
      </c>
      <c r="I15" s="32" t="s">
        <v>23</v>
      </c>
      <c r="J15" s="53">
        <v>17</v>
      </c>
      <c r="K15" s="32"/>
      <c r="L15" s="32"/>
      <c r="M15" s="34">
        <v>600</v>
      </c>
      <c r="N15" s="34">
        <v>60000</v>
      </c>
      <c r="O15" s="34">
        <v>0</v>
      </c>
      <c r="P15" s="34">
        <v>0</v>
      </c>
      <c r="Q15" s="32">
        <f t="shared" si="0"/>
        <v>60600</v>
      </c>
      <c r="R15" s="35">
        <f t="shared" si="1"/>
        <v>1030200</v>
      </c>
      <c r="S15" s="36">
        <f t="shared" si="2"/>
        <v>20604</v>
      </c>
      <c r="T15" s="42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30" x14ac:dyDescent="0.25">
      <c r="A16" s="20">
        <v>14</v>
      </c>
      <c r="B16" s="45" t="s">
        <v>10</v>
      </c>
      <c r="C16" s="32"/>
      <c r="D16" s="25" t="s">
        <v>61</v>
      </c>
      <c r="E16" s="25" t="s">
        <v>62</v>
      </c>
      <c r="F16" s="26" t="s">
        <v>63</v>
      </c>
      <c r="G16" s="19" t="s">
        <v>35</v>
      </c>
      <c r="H16" s="19" t="s">
        <v>35</v>
      </c>
      <c r="I16" s="25" t="s">
        <v>28</v>
      </c>
      <c r="J16" s="56">
        <v>2.8</v>
      </c>
      <c r="K16" s="25"/>
      <c r="L16" s="43"/>
      <c r="M16" s="27">
        <v>540000</v>
      </c>
      <c r="N16" s="48">
        <v>50000</v>
      </c>
      <c r="O16" s="48">
        <v>1020000</v>
      </c>
      <c r="P16" s="48">
        <v>700000</v>
      </c>
      <c r="Q16" s="48">
        <f t="shared" si="0"/>
        <v>2310000</v>
      </c>
      <c r="R16" s="49">
        <f>+J16*Q16</f>
        <v>6468000</v>
      </c>
      <c r="S16" s="49">
        <f t="shared" si="2"/>
        <v>129360</v>
      </c>
      <c r="T16" s="50"/>
    </row>
    <row r="17" spans="1:19" x14ac:dyDescent="0.25">
      <c r="A17" s="46"/>
      <c r="M17" s="51"/>
      <c r="N17" s="51"/>
      <c r="O17" s="51"/>
      <c r="P17" s="51"/>
      <c r="Q17" s="14"/>
      <c r="R17" s="52"/>
      <c r="S17" s="52"/>
    </row>
    <row r="18" spans="1:19" x14ac:dyDescent="0.25">
      <c r="A18" s="46"/>
    </row>
  </sheetData>
  <mergeCells count="1">
    <mergeCell ref="A1:T1"/>
  </mergeCells>
  <phoneticPr fontId="0" type="noConversion"/>
  <pageMargins left="0.7" right="0.7" top="0.75" bottom="0.75" header="0.3" footer="0.3"/>
  <pageSetup paperSize="8" scale="56" orientation="landscape" r:id="rId1"/>
  <headerFooter>
    <oddHeader>&amp;CAllegato 1 "ELENCO LOTTI"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 LOTTI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Maggiore Leonardo</dc:creator>
  <cp:lastModifiedBy>Ricciardi Ernesto</cp:lastModifiedBy>
  <cp:lastPrinted>2022-02-04T12:30:13Z</cp:lastPrinted>
  <dcterms:created xsi:type="dcterms:W3CDTF">2018-03-16T10:12:56Z</dcterms:created>
  <dcterms:modified xsi:type="dcterms:W3CDTF">2022-06-20T13:34:50Z</dcterms:modified>
</cp:coreProperties>
</file>