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Lotto 2" sheetId="1" r:id="rId1"/>
  </sheets>
  <calcPr calcId="145621"/>
</workbook>
</file>

<file path=xl/calcChain.xml><?xml version="1.0" encoding="utf-8"?>
<calcChain xmlns="http://schemas.openxmlformats.org/spreadsheetml/2006/main">
  <c r="U171" i="1" l="1"/>
  <c r="V171" i="1" s="1"/>
  <c r="U164" i="1"/>
  <c r="V162" i="1"/>
  <c r="V163" i="1"/>
  <c r="V164" i="1"/>
  <c r="V165" i="1"/>
  <c r="V166" i="1"/>
  <c r="V167" i="1"/>
  <c r="V168" i="1"/>
  <c r="V169" i="1"/>
  <c r="V170" i="1"/>
  <c r="U162" i="1"/>
  <c r="U163" i="1"/>
  <c r="U165" i="1"/>
  <c r="U166" i="1"/>
  <c r="U167" i="1"/>
  <c r="U168" i="1"/>
  <c r="U169" i="1"/>
  <c r="U170" i="1"/>
  <c r="S162" i="1"/>
  <c r="S163" i="1"/>
  <c r="S165" i="1"/>
  <c r="S166" i="1"/>
  <c r="S167" i="1"/>
  <c r="S168" i="1"/>
  <c r="S169" i="1"/>
  <c r="S170" i="1"/>
  <c r="S161" i="1" l="1"/>
  <c r="U161" i="1" s="1"/>
  <c r="V161" i="1" s="1"/>
  <c r="S160" i="1"/>
  <c r="U160" i="1" s="1"/>
  <c r="V160" i="1" s="1"/>
  <c r="S159" i="1"/>
  <c r="U159" i="1" s="1"/>
  <c r="V159" i="1" s="1"/>
  <c r="S158" i="1"/>
  <c r="U158" i="1" s="1"/>
  <c r="V158" i="1" s="1"/>
  <c r="S157" i="1"/>
  <c r="U157" i="1" s="1"/>
  <c r="V157" i="1" s="1"/>
  <c r="S156" i="1"/>
  <c r="U156" i="1" s="1"/>
  <c r="V156" i="1" s="1"/>
  <c r="S155" i="1"/>
  <c r="U155" i="1" s="1"/>
  <c r="V155" i="1" s="1"/>
  <c r="S154" i="1"/>
  <c r="U154" i="1" s="1"/>
  <c r="V154" i="1" s="1"/>
  <c r="S153" i="1"/>
  <c r="U153" i="1" s="1"/>
  <c r="V153" i="1" s="1"/>
  <c r="S152" i="1"/>
  <c r="U152" i="1" s="1"/>
  <c r="V152" i="1" s="1"/>
  <c r="S151" i="1"/>
  <c r="U151" i="1" s="1"/>
  <c r="V151" i="1" s="1"/>
  <c r="S150" i="1"/>
  <c r="U150" i="1" s="1"/>
  <c r="V150" i="1" s="1"/>
  <c r="S149" i="1"/>
  <c r="U149" i="1" s="1"/>
  <c r="V149" i="1" s="1"/>
  <c r="S148" i="1"/>
  <c r="U148" i="1" s="1"/>
  <c r="V148" i="1" s="1"/>
  <c r="S147" i="1"/>
  <c r="U147" i="1" s="1"/>
  <c r="V147" i="1" s="1"/>
  <c r="S146" i="1"/>
  <c r="U146" i="1" s="1"/>
  <c r="V146" i="1" s="1"/>
  <c r="S145" i="1"/>
  <c r="U145" i="1" s="1"/>
  <c r="V145" i="1" s="1"/>
  <c r="S144" i="1"/>
  <c r="U144" i="1" s="1"/>
  <c r="V144" i="1" s="1"/>
  <c r="S143" i="1"/>
  <c r="U143" i="1" s="1"/>
  <c r="V143" i="1" s="1"/>
  <c r="S142" i="1"/>
  <c r="U142" i="1" s="1"/>
  <c r="V142" i="1" s="1"/>
  <c r="S141" i="1"/>
  <c r="U141" i="1" s="1"/>
  <c r="V141" i="1" s="1"/>
  <c r="S140" i="1"/>
  <c r="U140" i="1" s="1"/>
  <c r="V140" i="1" s="1"/>
  <c r="S139" i="1"/>
  <c r="U139" i="1" s="1"/>
  <c r="V139" i="1" s="1"/>
  <c r="S138" i="1"/>
  <c r="U138" i="1" s="1"/>
  <c r="V138" i="1" s="1"/>
  <c r="S137" i="1"/>
  <c r="U137" i="1" s="1"/>
  <c r="V137" i="1" s="1"/>
  <c r="S136" i="1"/>
  <c r="U136" i="1" s="1"/>
  <c r="V136" i="1" s="1"/>
  <c r="S135" i="1"/>
  <c r="U135" i="1" s="1"/>
  <c r="V135" i="1" s="1"/>
  <c r="S134" i="1"/>
  <c r="U134" i="1" s="1"/>
  <c r="V134" i="1" s="1"/>
  <c r="S133" i="1"/>
  <c r="U133" i="1" s="1"/>
  <c r="V133" i="1" s="1"/>
  <c r="S132" i="1"/>
  <c r="U132" i="1" s="1"/>
  <c r="V132" i="1" s="1"/>
  <c r="S131" i="1"/>
  <c r="U131" i="1" s="1"/>
  <c r="V131" i="1" s="1"/>
  <c r="S130" i="1"/>
  <c r="U130" i="1" s="1"/>
  <c r="V130" i="1" s="1"/>
  <c r="S129" i="1"/>
  <c r="U129" i="1" s="1"/>
  <c r="V129" i="1" s="1"/>
  <c r="S128" i="1"/>
  <c r="U128" i="1" s="1"/>
  <c r="V128" i="1" s="1"/>
  <c r="S127" i="1"/>
  <c r="U127" i="1" s="1"/>
  <c r="V127" i="1" s="1"/>
  <c r="S126" i="1"/>
  <c r="U126" i="1" s="1"/>
  <c r="V126" i="1" s="1"/>
  <c r="S125" i="1"/>
  <c r="U125" i="1" s="1"/>
  <c r="V125" i="1" s="1"/>
  <c r="S124" i="1"/>
  <c r="U124" i="1" s="1"/>
  <c r="V124" i="1" s="1"/>
  <c r="S123" i="1"/>
  <c r="U123" i="1" s="1"/>
  <c r="V123" i="1" s="1"/>
  <c r="S122" i="1"/>
  <c r="U122" i="1" s="1"/>
  <c r="V122" i="1" s="1"/>
  <c r="S121" i="1"/>
  <c r="U121" i="1" s="1"/>
  <c r="V121" i="1" s="1"/>
  <c r="S120" i="1"/>
  <c r="U120" i="1" s="1"/>
  <c r="V120" i="1" s="1"/>
  <c r="S119" i="1"/>
  <c r="U119" i="1" s="1"/>
  <c r="V119" i="1" s="1"/>
  <c r="S118" i="1"/>
  <c r="U118" i="1" s="1"/>
  <c r="V118" i="1" s="1"/>
  <c r="S117" i="1"/>
  <c r="U117" i="1" s="1"/>
  <c r="V117" i="1" s="1"/>
  <c r="S116" i="1"/>
  <c r="U116" i="1" s="1"/>
  <c r="V116" i="1" s="1"/>
  <c r="S115" i="1"/>
  <c r="U115" i="1" s="1"/>
  <c r="V115" i="1" s="1"/>
  <c r="S114" i="1"/>
  <c r="U114" i="1" s="1"/>
  <c r="V114" i="1" s="1"/>
  <c r="S113" i="1"/>
  <c r="U113" i="1" s="1"/>
  <c r="V113" i="1" s="1"/>
  <c r="S112" i="1"/>
  <c r="U112" i="1" s="1"/>
  <c r="V112" i="1" s="1"/>
  <c r="S111" i="1"/>
  <c r="U111" i="1" s="1"/>
  <c r="V111" i="1" s="1"/>
  <c r="S110" i="1"/>
  <c r="U110" i="1" s="1"/>
  <c r="V110" i="1" s="1"/>
  <c r="S109" i="1"/>
  <c r="U109" i="1" s="1"/>
  <c r="V109" i="1" s="1"/>
  <c r="S108" i="1"/>
  <c r="U108" i="1" s="1"/>
  <c r="V108" i="1" s="1"/>
  <c r="S107" i="1"/>
  <c r="U107" i="1" s="1"/>
  <c r="V107" i="1" s="1"/>
  <c r="S106" i="1"/>
  <c r="U106" i="1" s="1"/>
  <c r="V106" i="1" s="1"/>
  <c r="S105" i="1"/>
  <c r="U105" i="1" s="1"/>
  <c r="V105" i="1" s="1"/>
  <c r="S104" i="1"/>
  <c r="U104" i="1" s="1"/>
  <c r="V104" i="1" s="1"/>
  <c r="S103" i="1"/>
  <c r="U103" i="1" s="1"/>
  <c r="V103" i="1" s="1"/>
  <c r="S102" i="1"/>
  <c r="U102" i="1" s="1"/>
  <c r="V102" i="1" s="1"/>
  <c r="S101" i="1"/>
  <c r="U101" i="1" s="1"/>
  <c r="V101" i="1" s="1"/>
  <c r="S100" i="1"/>
  <c r="U100" i="1" s="1"/>
  <c r="V100" i="1" s="1"/>
  <c r="S99" i="1"/>
  <c r="U99" i="1" s="1"/>
  <c r="V99" i="1" s="1"/>
  <c r="S98" i="1"/>
  <c r="U98" i="1" s="1"/>
  <c r="V98" i="1" s="1"/>
  <c r="S97" i="1"/>
  <c r="U97" i="1" s="1"/>
  <c r="V97" i="1" s="1"/>
  <c r="S96" i="1"/>
  <c r="U96" i="1" s="1"/>
  <c r="V96" i="1" s="1"/>
  <c r="S95" i="1"/>
  <c r="U95" i="1" s="1"/>
  <c r="V95" i="1" s="1"/>
  <c r="S94" i="1"/>
  <c r="U94" i="1" s="1"/>
  <c r="V94" i="1" s="1"/>
  <c r="S93" i="1"/>
  <c r="U93" i="1" s="1"/>
  <c r="V93" i="1" s="1"/>
  <c r="S92" i="1"/>
  <c r="U92" i="1" s="1"/>
  <c r="V92" i="1" s="1"/>
  <c r="S91" i="1"/>
  <c r="U91" i="1" s="1"/>
  <c r="V91" i="1" s="1"/>
  <c r="S90" i="1"/>
  <c r="U90" i="1" s="1"/>
  <c r="V90" i="1" s="1"/>
  <c r="S89" i="1"/>
  <c r="U89" i="1" s="1"/>
  <c r="V89" i="1" s="1"/>
  <c r="S88" i="1"/>
  <c r="U88" i="1" s="1"/>
  <c r="V88" i="1" s="1"/>
  <c r="S87" i="1"/>
  <c r="U87" i="1" s="1"/>
  <c r="V87" i="1" s="1"/>
  <c r="S86" i="1"/>
  <c r="U86" i="1" s="1"/>
  <c r="V86" i="1" s="1"/>
  <c r="S85" i="1"/>
  <c r="U85" i="1" s="1"/>
  <c r="V85" i="1" s="1"/>
  <c r="S84" i="1"/>
  <c r="U84" i="1" s="1"/>
  <c r="V84" i="1" s="1"/>
  <c r="S83" i="1"/>
  <c r="U83" i="1" s="1"/>
  <c r="V83" i="1" s="1"/>
  <c r="S82" i="1"/>
  <c r="U82" i="1" s="1"/>
  <c r="V82" i="1" s="1"/>
  <c r="S81" i="1"/>
  <c r="U81" i="1" s="1"/>
  <c r="V81" i="1" s="1"/>
  <c r="S80" i="1"/>
  <c r="U80" i="1" s="1"/>
  <c r="V80" i="1" s="1"/>
  <c r="S79" i="1"/>
  <c r="U79" i="1" s="1"/>
  <c r="V79" i="1" s="1"/>
  <c r="S78" i="1"/>
  <c r="U78" i="1" s="1"/>
  <c r="V78" i="1" s="1"/>
  <c r="S77" i="1"/>
  <c r="U77" i="1" s="1"/>
  <c r="V77" i="1" s="1"/>
  <c r="S76" i="1"/>
  <c r="U76" i="1" s="1"/>
  <c r="V76" i="1" s="1"/>
  <c r="S75" i="1"/>
  <c r="U75" i="1" s="1"/>
  <c r="V75" i="1" s="1"/>
  <c r="S74" i="1"/>
  <c r="U74" i="1" s="1"/>
  <c r="V74" i="1" s="1"/>
  <c r="S73" i="1"/>
  <c r="U73" i="1" s="1"/>
  <c r="V73" i="1" s="1"/>
  <c r="S72" i="1"/>
  <c r="U72" i="1" s="1"/>
  <c r="V72" i="1" s="1"/>
  <c r="S71" i="1"/>
  <c r="U71" i="1" s="1"/>
  <c r="V71" i="1" s="1"/>
  <c r="S70" i="1"/>
  <c r="U70" i="1" s="1"/>
  <c r="V70" i="1" s="1"/>
  <c r="S69" i="1"/>
  <c r="U69" i="1" s="1"/>
  <c r="V69" i="1" s="1"/>
  <c r="S68" i="1"/>
  <c r="U68" i="1" s="1"/>
  <c r="V68" i="1" s="1"/>
  <c r="S67" i="1"/>
  <c r="U67" i="1" s="1"/>
  <c r="V67" i="1" s="1"/>
  <c r="S66" i="1"/>
  <c r="U66" i="1" s="1"/>
  <c r="V66" i="1" s="1"/>
  <c r="S65" i="1"/>
  <c r="U65" i="1" s="1"/>
  <c r="V65" i="1" s="1"/>
  <c r="S64" i="1"/>
  <c r="U64" i="1" s="1"/>
  <c r="V64" i="1" s="1"/>
  <c r="S63" i="1"/>
  <c r="U63" i="1" s="1"/>
  <c r="V63" i="1" s="1"/>
  <c r="S62" i="1"/>
  <c r="U62" i="1" s="1"/>
  <c r="V62" i="1" s="1"/>
  <c r="S61" i="1"/>
  <c r="U61" i="1" s="1"/>
  <c r="V61" i="1" s="1"/>
  <c r="S60" i="1"/>
  <c r="U60" i="1" s="1"/>
  <c r="V60" i="1" s="1"/>
  <c r="S59" i="1"/>
  <c r="U59" i="1" s="1"/>
  <c r="V59" i="1" s="1"/>
  <c r="S58" i="1"/>
  <c r="U58" i="1" s="1"/>
  <c r="V58" i="1" s="1"/>
  <c r="S57" i="1"/>
  <c r="U57" i="1" s="1"/>
  <c r="V57" i="1" s="1"/>
  <c r="S56" i="1"/>
  <c r="U56" i="1" s="1"/>
  <c r="V56" i="1" s="1"/>
  <c r="S55" i="1"/>
  <c r="U55" i="1" s="1"/>
  <c r="V55" i="1" s="1"/>
  <c r="S54" i="1"/>
  <c r="U54" i="1" s="1"/>
  <c r="V54" i="1" s="1"/>
  <c r="S53" i="1"/>
  <c r="U53" i="1" s="1"/>
  <c r="V53" i="1" s="1"/>
  <c r="S52" i="1"/>
  <c r="U52" i="1" s="1"/>
  <c r="V52" i="1" s="1"/>
  <c r="S51" i="1"/>
  <c r="U51" i="1" s="1"/>
  <c r="V51" i="1" s="1"/>
  <c r="S50" i="1"/>
  <c r="U50" i="1" s="1"/>
  <c r="V50" i="1" s="1"/>
  <c r="S49" i="1"/>
  <c r="U49" i="1" s="1"/>
  <c r="V49" i="1" s="1"/>
  <c r="S48" i="1"/>
  <c r="U48" i="1" s="1"/>
  <c r="V48" i="1" s="1"/>
  <c r="S47" i="1"/>
  <c r="U47" i="1" s="1"/>
  <c r="V47" i="1" s="1"/>
  <c r="S46" i="1"/>
  <c r="U46" i="1" s="1"/>
  <c r="V46" i="1" s="1"/>
  <c r="S45" i="1"/>
  <c r="U45" i="1" s="1"/>
  <c r="V45" i="1" s="1"/>
  <c r="S44" i="1"/>
  <c r="U44" i="1" s="1"/>
  <c r="V44" i="1" s="1"/>
  <c r="S43" i="1"/>
  <c r="U43" i="1" s="1"/>
  <c r="V43" i="1" s="1"/>
  <c r="S42" i="1"/>
  <c r="U42" i="1" s="1"/>
  <c r="V42" i="1" s="1"/>
  <c r="S41" i="1"/>
  <c r="U41" i="1" s="1"/>
  <c r="V41" i="1" s="1"/>
  <c r="S40" i="1"/>
  <c r="U40" i="1" s="1"/>
  <c r="V40" i="1" s="1"/>
  <c r="S39" i="1"/>
  <c r="U39" i="1" s="1"/>
  <c r="V39" i="1" s="1"/>
  <c r="S38" i="1"/>
  <c r="U38" i="1" s="1"/>
  <c r="V38" i="1" s="1"/>
  <c r="S37" i="1"/>
  <c r="U37" i="1" s="1"/>
  <c r="V37" i="1" s="1"/>
  <c r="S36" i="1"/>
  <c r="U36" i="1" s="1"/>
  <c r="V36" i="1" s="1"/>
  <c r="S35" i="1"/>
  <c r="U35" i="1" s="1"/>
  <c r="V35" i="1" s="1"/>
  <c r="S34" i="1"/>
  <c r="U34" i="1" s="1"/>
  <c r="V34" i="1" s="1"/>
  <c r="S33" i="1"/>
  <c r="U33" i="1" s="1"/>
  <c r="V33" i="1" s="1"/>
  <c r="S32" i="1"/>
  <c r="U32" i="1" s="1"/>
  <c r="V32" i="1" s="1"/>
  <c r="S31" i="1"/>
  <c r="U31" i="1" s="1"/>
  <c r="V31" i="1" s="1"/>
  <c r="S30" i="1"/>
  <c r="U30" i="1" s="1"/>
  <c r="V30" i="1" s="1"/>
  <c r="S29" i="1"/>
  <c r="U29" i="1" s="1"/>
  <c r="V29" i="1" s="1"/>
  <c r="S28" i="1"/>
  <c r="U28" i="1" s="1"/>
  <c r="V28" i="1" s="1"/>
  <c r="S27" i="1"/>
  <c r="U27" i="1" s="1"/>
  <c r="V27" i="1" s="1"/>
  <c r="S26" i="1"/>
  <c r="U26" i="1" s="1"/>
  <c r="V26" i="1" s="1"/>
  <c r="S25" i="1"/>
  <c r="U25" i="1" s="1"/>
  <c r="V25" i="1" s="1"/>
  <c r="S24" i="1"/>
  <c r="U24" i="1" s="1"/>
  <c r="V24" i="1" s="1"/>
  <c r="S23" i="1"/>
  <c r="U23" i="1" s="1"/>
  <c r="V23" i="1" s="1"/>
  <c r="S22" i="1"/>
  <c r="U22" i="1" s="1"/>
  <c r="V22" i="1" s="1"/>
  <c r="S21" i="1"/>
  <c r="U21" i="1" s="1"/>
  <c r="V21" i="1" s="1"/>
  <c r="S20" i="1"/>
  <c r="U20" i="1" s="1"/>
  <c r="V20" i="1" s="1"/>
  <c r="S19" i="1"/>
  <c r="U19" i="1" s="1"/>
  <c r="V19" i="1" s="1"/>
  <c r="S18" i="1"/>
  <c r="U18" i="1" s="1"/>
  <c r="V18" i="1" s="1"/>
  <c r="S17" i="1"/>
  <c r="U17" i="1" s="1"/>
  <c r="V17" i="1" s="1"/>
  <c r="S16" i="1"/>
  <c r="U16" i="1" s="1"/>
  <c r="V16" i="1" s="1"/>
  <c r="S15" i="1"/>
  <c r="U15" i="1" s="1"/>
  <c r="V15" i="1" s="1"/>
  <c r="S14" i="1"/>
  <c r="U14" i="1" s="1"/>
  <c r="V14" i="1" s="1"/>
  <c r="S13" i="1"/>
  <c r="U13" i="1" s="1"/>
  <c r="V13" i="1" s="1"/>
  <c r="S12" i="1"/>
  <c r="U12" i="1" s="1"/>
  <c r="V12" i="1" s="1"/>
  <c r="S11" i="1"/>
  <c r="U11" i="1" s="1"/>
  <c r="V11" i="1" s="1"/>
  <c r="S10" i="1"/>
  <c r="U10" i="1" s="1"/>
  <c r="V10" i="1" s="1"/>
</calcChain>
</file>

<file path=xl/sharedStrings.xml><?xml version="1.0" encoding="utf-8"?>
<sst xmlns="http://schemas.openxmlformats.org/spreadsheetml/2006/main" count="356" uniqueCount="207">
  <si>
    <t>QUANTITÀ RICHIESTE ANNUALI</t>
  </si>
  <si>
    <t>DIPARTIMENTO POTENZA</t>
  </si>
  <si>
    <t>CRM</t>
  </si>
  <si>
    <t>DIPARTIMENTO MATERA</t>
  </si>
  <si>
    <t xml:space="preserve"> Descrizione prodotto </t>
  </si>
  <si>
    <t xml:space="preserve"> Unità di misura </t>
  </si>
  <si>
    <t>LS PZ</t>
  </si>
  <si>
    <t>LM PZ</t>
  </si>
  <si>
    <t>RI PZ</t>
  </si>
  <si>
    <t>SR PZ</t>
  </si>
  <si>
    <t>CRAB</t>
  </si>
  <si>
    <t>ARIA PZ</t>
  </si>
  <si>
    <t xml:space="preserve">MONITORAGGIO </t>
  </si>
  <si>
    <t>CRR</t>
  </si>
  <si>
    <t>LM MT</t>
  </si>
  <si>
    <t>STRU MT</t>
  </si>
  <si>
    <t>ARIA MT</t>
  </si>
  <si>
    <t>RI MT</t>
  </si>
  <si>
    <t>PESTIDI MT</t>
  </si>
  <si>
    <t>SR MT</t>
  </si>
  <si>
    <t xml:space="preserve"> Qtà richiesta TOT</t>
  </si>
  <si>
    <t>Prezzo unitario</t>
  </si>
  <si>
    <t>Etanolo 96% biologico per analisi</t>
  </si>
  <si>
    <t>Litri</t>
  </si>
  <si>
    <t>glicerolo, grado analitico</t>
  </si>
  <si>
    <t>Cicloesano per gascromatografi SupraSolv® in bottiglie da 2,5L (codice Merk 1.02817.2500) o equivalente</t>
  </si>
  <si>
    <t>Etileacetato per gascromatografia SupraSolv® in bottiglie da 2,5L (codice Merk 1109722500) o equivalente</t>
  </si>
  <si>
    <t>Diclorometano per analisi organica in traccia UniSolv® in bottiglie da1L (codice Merk 1.06454.1000) o equivalente</t>
  </si>
  <si>
    <t>Acetone for gas chromatography SupraSolv® in bottiglie da 2,5L (codice Merk 1.00012.2500)</t>
  </si>
  <si>
    <t>Isottano per garscromatografia  SupraSolv® in bottiglie da 2,5L(codice Merk 1.15440.2500) o equivalente</t>
  </si>
  <si>
    <t xml:space="preserve">Isopropanolo per LC-MS CHROMASOLV® in bottiglie da 2,5L  (codice Fluka 34965-2.5L oppure codice Merk 1.02781.2500) o equivalente </t>
  </si>
  <si>
    <t>Metanolo LC-MS CHROMASOLV® in bottiglie da 2,5L (codice Fluka 34966-2.5L oppure codice Merk 1.06035.2500) o equivalente</t>
  </si>
  <si>
    <t>n-Esano SupraSolv® per gascromatografia in bottiglie da 2,5L ( codice Merk 1.04371.2500) o equivalente</t>
  </si>
  <si>
    <t>Toluene per gascromatografia MS SupraSolv® in bottiglie da 1L (codice Merk 100849100) o equivalente</t>
  </si>
  <si>
    <t>Acetonitrile LiChrosolv grado gradiente per HPLC in bottiglie da 2,5L  ( Merck  codice 1.00030.2500)</t>
  </si>
  <si>
    <t>Acetonitrile LiChrosolv hypergrade per LC-MS  in bottiglie da 2,5L ( Merck  codice 1.00029.2500)</t>
  </si>
  <si>
    <t xml:space="preserve">Florisil 60-100 mesh per l’analisi dei residui o dei pesticidi, in confezioni non superiori ad 1 kg  1.12994 (EMD MILLIPORE) o 20280-U (SIGMA-ALDRICH) o equivalente                                     </t>
  </si>
  <si>
    <t>Kg</t>
  </si>
  <si>
    <t>pezzi (bustine + tubi)</t>
  </si>
  <si>
    <t>KIT QuEChERS per purificazione - tubi da 15 ml contenenti: 1200 mg di magnesio solfato, 400 mg di PSA, 400 mg di C18 – (Codice Restek 26221 o equivalenti)</t>
  </si>
  <si>
    <t>POTASSIO BROMURO, grado analitico in formato non superiore a 250 g</t>
  </si>
  <si>
    <t>grammi</t>
  </si>
  <si>
    <t>POTASSIO BROMATO, grado analitico in formato non superiore a 250 g</t>
  </si>
  <si>
    <t>SOLUZIONE BROMURO/BROMATO
for 1000 ml, c(Br₂) = 0,05 mol/l (0.1 N) Titrisol CODICE  MERCK 1099050001</t>
  </si>
  <si>
    <t>fiale</t>
  </si>
  <si>
    <t>ACIDO CLORIDRICO per analisi di mercurio in tracce (Hg &lt; 100 ng/l)</t>
  </si>
  <si>
    <t>litri</t>
  </si>
  <si>
    <t>CLORURO STANNOSO, grado analitico</t>
  </si>
  <si>
    <t>Acetonitrile ACS, reag. Ph. Eur., in bottiglia di vetro da 1 L</t>
  </si>
  <si>
    <t>TEST IN CUVETTA PER TENSIOATTIVI ANIONICI Metodo: fotometrico 0.05 - 2.00 mg/l MBAS Spectroquant® Codice 102552</t>
  </si>
  <si>
    <t xml:space="preserve">confezioni </t>
  </si>
  <si>
    <t>TEST IN CUVETTA PER TENSIOATTIVI CATIONICI Metodo: fotometrico  0.05 - 1.50 mg/l CTAB -  Spectroquant® Codice 1017640001</t>
  </si>
  <si>
    <t xml:space="preserve">TEST IN CUVETTA PER FOSFATI (o-fosfato e fosforo totale) Metodo: fotometrico, PMB 0.05 - 5.00 mg/l PO₄-P 0.2 - 15.3 mg/l PO₄³⁻ 0.11 - 11.46 mg/l P₂O₅  Spectroquant® Codice 114543 </t>
  </si>
  <si>
    <t xml:space="preserve">TEST IN CUVETTA PER TOC Metodo fotometrico 5.0 - 80.0 mg/l Spectroquant® Codice 114878 </t>
  </si>
  <si>
    <t>TEST IN CUVETTA PER COD Metodo fotometrico 4 - 40 mg/l Spectroquant® Codice 114560</t>
  </si>
  <si>
    <t>TEST IN CUVETTA PER COD Metodo fotometrico 15 - 300 mg/l Spectroquant® Codice  114895</t>
  </si>
  <si>
    <t>TEST IN CUVETTA PER COD Metodo fotometrico 500 - 10000 mg/l Spectroquant® Codice 114555</t>
  </si>
  <si>
    <t>TEST IN CUVETTA PER SOLFITI  Metodo fotometrico 1.0 - 20.0 mg/l SO₃²⁻ Spectroquant® Codice 114394</t>
  </si>
  <si>
    <t>TEST IN CUVETTA PER SOLFATI  Metodo fotometrico 5 - 250 mg/l SO₄²⁻ Spectroquant® Codice 114548</t>
  </si>
  <si>
    <t>TEST IN CUVETTA PER NITRATI  Metodo fotometrico 0.5 - 18.0 mg/l NO₃-N 2.2 - 79.7 mg/l NO₃⁻  Spectroquant® Codice 114542</t>
  </si>
  <si>
    <t>TEST IN CUVETTA PER NITRITI  Metodo fotometrico 0.03 - 2.30 mg/l NO₂⁻ 0.010-0.700 mg/l NO₂-N Spectroquant® Codice 114547</t>
  </si>
  <si>
    <t>TEST IN CUVETTA PER FLUORURI Metodo fotometrico 0.10 - 1.80 mg/l F⁻ Spectroquant® Codice 100809</t>
  </si>
  <si>
    <t>TEST IN CUVETTA PER AZOTO TOTALE Metodo fotometrico, DMP 0.5 - 15.0 mg/l N  Spectroquant® Codice 100613</t>
  </si>
  <si>
    <t>TEST IN CUVETTA PER SOLFURI Metodo fotometrico 0.020 - 1.50 mg/l S²⁻ Spectroquant® Codice 114779</t>
  </si>
  <si>
    <t>TEST IN CUVETTA PER CIANURI (cianuro libero e prontamente liberato) Metodo: fotometrico 0.002 - 0.500 mg/l CN⁻  Spectroquant® Codice 109701</t>
  </si>
  <si>
    <t>TEST IN CUVETTA PER FENOLI Metodo fotometrico, DMP 0.5 - 15.0 mg/l N  Spectroquant® Codice 100856</t>
  </si>
  <si>
    <t xml:space="preserve">Radiello™ Methylene Blue Calibration Standard for H2S (Hydrogen Sulfide) - Codice Supelco RAD 171  </t>
  </si>
  <si>
    <t>Phosphate Standard Solution 25,0 mg/l as P- HATCH LANGE Cat. 21092-10</t>
  </si>
  <si>
    <t>Test in cuvetta  per COD - HATCH  LCI 400</t>
  </si>
  <si>
    <t>Test in cuvetta per COD - HATCH   LCI 500</t>
  </si>
  <si>
    <t>Test in cuvetta per fenoli  - HATCH LANGE LCK345</t>
  </si>
  <si>
    <t>Test in cuvetta per fosfati - HATCH LANGE  LCK348</t>
  </si>
  <si>
    <t>Test in cuvetta per fosfati  - HATCH LANGE LCK349</t>
  </si>
  <si>
    <t>Test in cuvetta per tensioattivi anionici - HATCH LANGE  LCK332</t>
  </si>
  <si>
    <t>Test in cuvetta per nitrati  - HATCH LANGE LCK339</t>
  </si>
  <si>
    <t>Test in cuvetta per fluoruri - HATCH LANGE  LCK323</t>
  </si>
  <si>
    <t>Test in cuvetta per azoto totale  - HATCH LANGE LCK138</t>
  </si>
  <si>
    <t>Addista per LCI 400  - HATCH LANGE LCA703</t>
  </si>
  <si>
    <t>Addista per LCI 500  - HATCH LANGE LCA704</t>
  </si>
  <si>
    <t>Tubi per microdist Lachat vuoti  - HATCH LANGE A17517</t>
  </si>
  <si>
    <t>Test in cuvetta per solfuri   - HATCH LANGE LCK653</t>
  </si>
  <si>
    <t>Confezione di pastiglie per test di controllo BOD5   - Codice VELP Scientifica A00000136</t>
  </si>
  <si>
    <t>SODIO OSSALATO  NORMEX 0.1 N</t>
  </si>
  <si>
    <t xml:space="preserve"> fiale </t>
  </si>
  <si>
    <t>POTASSIO PERMANGANATO  NORMEX 0.1 N</t>
  </si>
  <si>
    <t>Alcol  Metilico per HPLC - Titolo (GLC) ≥ 99,9 %  in flacone di vetro da 2,5 L</t>
  </si>
  <si>
    <t>Metanolo grado Purge and Trap - bottiglie con capienza massima da 1 litro</t>
  </si>
  <si>
    <t>2-PROPANOLO (ALCOOL ISOPROPILICO) GRADO ANALITICO (≥ 99,8%)</t>
  </si>
  <si>
    <t>n-Esano per analisi di composti organici in tracce – Purezza ≥ 99 %  flacone in vetro da 1000 mL</t>
  </si>
  <si>
    <t>n-Esano per analisi di residui di Pesticidi in bottiglie da 2,5L</t>
  </si>
  <si>
    <t>n-esano 95% in bottiglie di capenza massima da 1000 ml</t>
  </si>
  <si>
    <t>Diclorometano per analisi di residui di Pesticidi in bottiglie di capacità non superiore a 1L</t>
  </si>
  <si>
    <t>Isoottano  per analidi di residui di Pesticidi in bottiglie da 1 L</t>
  </si>
  <si>
    <t>Acetone per analisi pesticidi in bottiglia da 1L</t>
  </si>
  <si>
    <t>ACETONE RE PURO GRADO TECNICO TANICA 5L</t>
  </si>
  <si>
    <t>Cloroformio RS per spettroscopia ottica in confezione di capienza massima da 1000ml</t>
  </si>
  <si>
    <t>IPOCLORITO DI SODIO , 2% circa</t>
  </si>
  <si>
    <t xml:space="preserve">ALCOL ETILICO al 96% </t>
  </si>
  <si>
    <t>ALCOL ETILICO 96% - RPE-ACS</t>
  </si>
  <si>
    <t>Etilacetato per analisi di residui di Pesticidi in bottiglie da 2,5L</t>
  </si>
  <si>
    <t>Cicloesano per analisi di residui di Pesticidi in bottiglie da 2,5L</t>
  </si>
  <si>
    <t>Alcol Metilico per analisi di residui di Pesticidi in bottiglie da 2,5L</t>
  </si>
  <si>
    <t>ACIDO NITRICO (65-69%) GRADO SUPERPURO per analisi di metalli in tracce (con impurezze dell'ordine dei ppb)</t>
  </si>
  <si>
    <t>ACIDO NITRICO (65-69%) GRADO ULTRAPURO per analisi di metalli in tracce (con impurezze dell'ordine dei ppt)</t>
  </si>
  <si>
    <t>ACIDO NITRICO (65-69%) GRADO ANALITICO</t>
  </si>
  <si>
    <t xml:space="preserve">ACIDO cloridrico(37%) GRADO SUPERPURO per analisi di metalli in tracce </t>
  </si>
  <si>
    <t>PEROSSIDO DI IDROGENO 30% ULTRAPURO per analisi di metalli in tracce</t>
  </si>
  <si>
    <t>ACIDO ACETICO GLACIALE purezza ≥ 99,5 %  in flacone di vetro con capienza massima di 1 L</t>
  </si>
  <si>
    <t>acido metansolfonico - purezza  ≥ 99,0 %</t>
  </si>
  <si>
    <t>ml</t>
  </si>
  <si>
    <t>ACIDO CLORIDRICO 37% per analisi, con bottiglie di capienza massima di 1 L</t>
  </si>
  <si>
    <t>EDTA soluzione 0,1 M - grado analitico</t>
  </si>
  <si>
    <t>Acido citrico per analisi</t>
  </si>
  <si>
    <t>SODIO TIOSOLFATO  NORMEX 0.1 N</t>
  </si>
  <si>
    <t>ARGENTO NITRATO NORMEX   0.1 N</t>
  </si>
  <si>
    <t xml:space="preserve">IODIO NORMEX  0.1 N RPE </t>
  </si>
  <si>
    <t xml:space="preserve">SODIO IDROSSIDO NORMEX 0,1 M </t>
  </si>
  <si>
    <t>ACIDO CLORIDRICO NORMEX 0,1 N</t>
  </si>
  <si>
    <t>SODIO TIOSOLFATO  NORMEX 0.01 N</t>
  </si>
  <si>
    <t xml:space="preserve">SODIO IDROSSIDO NORMEX 1 M </t>
  </si>
  <si>
    <t>SODIO ACETATO TRIIDRATO ACS reagent</t>
  </si>
  <si>
    <t>POTASSIO CLORURO per analisi</t>
  </si>
  <si>
    <t>SODIO PERSOLFATO per analisi</t>
  </si>
  <si>
    <t>GEL DI SILICE GRANULARE CON INDICATORE ESENTE DA COBALTO - grado tecnico</t>
  </si>
  <si>
    <t xml:space="preserve">Florisil 60-100 mesh per la determinazione di idrocarburi, in confezioni non superiori ad 1 kg                                        </t>
  </si>
  <si>
    <t>Magnesio solfato eptaidrato in polvere grado analitico - ACS in confezioni non superiori ad 1 kg</t>
  </si>
  <si>
    <t>L(+)Potassio sodio tartrato tetra idrato 99%  purissimo per analisi - ACS reagent</t>
  </si>
  <si>
    <t>Perossidisolfato di potassio , grado analitico,  in confezione con capienza massima di 0,5 Kg</t>
  </si>
  <si>
    <t>Antimonio potassio tartrato emi-idrato, per analisi</t>
  </si>
  <si>
    <t>Sodio solfato anidro in polvere bianca cristallina,  grado analitico -ACS in confezione con capienza massima di  1 kg</t>
  </si>
  <si>
    <t>Ammonio eptamolibdato tetraidrato, grado analitico, in confezione con capienza massima di 500 grammi</t>
  </si>
  <si>
    <t>Reattivo di GRIESS per determinazione di nitriti  - in confezione di capienza massima da 500 ml (REATTIVO A + REATTIVO B)</t>
  </si>
  <si>
    <t>Reattivo di NESSLER per la determinazione dell'ammoniaca e dei composti di ammonio Grado analitico - in confezioni di capienza massima da 500 ml</t>
  </si>
  <si>
    <t>N,N dimethyl-1,4phenylendiammine oxalate grado analitico</t>
  </si>
  <si>
    <t>Metilarancio soluzione 0.1% in acqua, grado analitico</t>
  </si>
  <si>
    <t xml:space="preserve">D(+) glucosio Anidro grado analitico- ACS </t>
  </si>
  <si>
    <t>Glicina grado analitico</t>
  </si>
  <si>
    <t xml:space="preserve">Amido solubile, grado analitico </t>
  </si>
  <si>
    <t>Salda d'amido soluzione 1%  in acqua, grado analitico</t>
  </si>
  <si>
    <t>Sodio cloruro per analisi, in confezioni con capienza non superiore a 1 Kg</t>
  </si>
  <si>
    <t>Potassio idrossido pelletts 98% - grado analitico</t>
  </si>
  <si>
    <t>ZINCO ACETATO, grado analitico</t>
  </si>
  <si>
    <t>Potassio fluoruro - grado analitico - conf. Da 250 g</t>
  </si>
  <si>
    <t>Potassio permanganato grado analitico - conf. Da 250 g</t>
  </si>
  <si>
    <t>Acqua ossigenata, grado analitico, al 30% in vol.</t>
  </si>
  <si>
    <t xml:space="preserve">Ferroammonio solfato esaidrato, grado analitico </t>
  </si>
  <si>
    <t>Soluzione di KCl satura per elettrodi - 500 ml</t>
  </si>
  <si>
    <t>ALCOL ETILICO 99% , grado analitico</t>
  </si>
  <si>
    <t>Acido solforico 98 % grado analitico in confezione di capienza massima di 1 lt.</t>
  </si>
  <si>
    <t>Sodio carbonato anidro, grado analitico &gt; 99,99%</t>
  </si>
  <si>
    <t>1,5-difenilcarbazide, grado analitico, &gt; 98%</t>
  </si>
  <si>
    <t>Magnesio cloruro esaidrato &gt; 99%</t>
  </si>
  <si>
    <t>Potassio diidrogenofosfato KH2PO4 &gt; 99% - grado analitico</t>
  </si>
  <si>
    <t>Ammoniaca, soluzione al 30 %,  grado analitico</t>
  </si>
  <si>
    <t xml:space="preserve">Ammonio solfato grado analitico </t>
  </si>
  <si>
    <t>ferrocloruro esaidrato, grado analitico, 99%</t>
  </si>
  <si>
    <t>kg</t>
  </si>
  <si>
    <t>Fenolftaleina soluzione all'1% in alcool etilico, grado analitico in confezione di capacità massima di 500 ml</t>
  </si>
  <si>
    <t>Acido ascorbico grado analitico, in confezione con capienza massima di 500 g</t>
  </si>
  <si>
    <t xml:space="preserve">grammi </t>
  </si>
  <si>
    <t>EDTA sale disodico, grado analitico</t>
  </si>
  <si>
    <t>Acido Formico, grado analitico, in confezioni da 100 ml</t>
  </si>
  <si>
    <t>Acido borico cristallino</t>
  </si>
  <si>
    <t>Ioduro di potassio, grado analitico</t>
  </si>
  <si>
    <t>Sodio azide NaN3, grado analitico</t>
  </si>
  <si>
    <t>Solfato manganoso monoidrato, grado analitico</t>
  </si>
  <si>
    <t>Fluoruro di potassio di-idrato o bi-idrato in confezione di capiennza massima da 250 gr, grado analitico</t>
  </si>
  <si>
    <t>Potassio iodato, grado analitico</t>
  </si>
  <si>
    <t>Sodio solfuro grado analitico - ACS</t>
  </si>
  <si>
    <t>Mercurio solfato, grado analitico</t>
  </si>
  <si>
    <t>Argento solfato, grado analitico</t>
  </si>
  <si>
    <t>Potassio dicromato sol. 0,1N</t>
  </si>
  <si>
    <t>Fiala</t>
  </si>
  <si>
    <t>o-Fenantrolina - Ferro solfato oso soluzione in acido solforico-RPE</t>
  </si>
  <si>
    <t>Potassio ftalato acido-, grado analitico</t>
  </si>
  <si>
    <t>Acido dodecilbenzensolfonico sale sodico-RS</t>
  </si>
  <si>
    <t>Sodio idrogeno carbonato per analisi ACS</t>
  </si>
  <si>
    <t>Blu metilene-grado analitico</t>
  </si>
  <si>
    <t>Etanolo 95%</t>
  </si>
  <si>
    <t>Metilarancio solido grado analitico -  grado analitico</t>
  </si>
  <si>
    <t>Sodio nitrito grado analitico - ACS</t>
  </si>
  <si>
    <t>Sodio esametafosfato puro grado tecnico</t>
  </si>
  <si>
    <t>Zinco solfato epta-idrato 99% ACS reagent</t>
  </si>
  <si>
    <t>Acido fosforico 85% grado analitico</t>
  </si>
  <si>
    <r>
      <t>KIT QuEChERS per estrazione secondo EN 15662 -  bustine contenenti 4g di magnesio solfato, 1 g di  sodio cloruro, 1 g di trisodio citrato diidrato, 0,5 g di disodio idrogeno citrato sesquidrato) +  tubi da 50 mL</t>
    </r>
    <r>
      <rPr>
        <b/>
        <sz val="12"/>
        <rFont val="Calibri"/>
        <family val="2"/>
      </rPr>
      <t xml:space="preserve">  - </t>
    </r>
    <r>
      <rPr>
        <sz val="12"/>
        <rFont val="Calibri"/>
        <family val="2"/>
      </rPr>
      <t>(Codice Restek 26235 o equivalenti)</t>
    </r>
  </si>
  <si>
    <r>
      <t>Dipotassio idrogeno fosfato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HPO</t>
    </r>
    <r>
      <rPr>
        <vertAlign val="subscript"/>
        <sz val="12"/>
        <rFont val="Calibri"/>
        <family val="2"/>
      </rPr>
      <t>4</t>
    </r>
    <r>
      <rPr>
        <sz val="12"/>
        <rFont val="Calibri"/>
        <family val="2"/>
      </rPr>
      <t xml:space="preserve"> &gt; 99% - grado analitico</t>
    </r>
  </si>
  <si>
    <t>PROCEDURA APERTA TELEMATICA PER LA FORNITURA DI BENI DI CONSUMO OCCORRENTI ALL’AGENZIA REGIONALE PER LA PROTEZIONE DELL’AMBIENTE DELLA BASILICATA (ARPAB)</t>
  </si>
  <si>
    <t>ALLEGATO B2 Lista forniture -LOTTO 2</t>
  </si>
  <si>
    <t>LOTTO 2 - PRODOTTI CHIMICI</t>
  </si>
  <si>
    <t>ID</t>
  </si>
  <si>
    <t>Base d'asta annua</t>
  </si>
  <si>
    <t>Base d'asta biennale</t>
  </si>
  <si>
    <t>Prezzo unitario offerto</t>
  </si>
  <si>
    <t>Prezzo annuo offerto</t>
  </si>
  <si>
    <t>Prezzo biennale offerto</t>
  </si>
  <si>
    <t>SIMOG n. 7333619</t>
  </si>
  <si>
    <t>CIG: 7788968BB8</t>
  </si>
  <si>
    <t>pezzo</t>
  </si>
  <si>
    <t>SVAP-TUB-200M-500: 250ml  Concentrator Tube Standard 500 uL Tip</t>
  </si>
  <si>
    <t>SVAP-TUB-200M-GC: 250ml  Concentrator Tube Standard GC Vial TIP</t>
  </si>
  <si>
    <t>SVAP-UNI-TEF: Disposable GC Vial Union</t>
  </si>
  <si>
    <t>CLDS-ABN-STD: Disposable Silica ABN Column</t>
  </si>
  <si>
    <t>CLDA-BAS-011: Disposable Basic Alumina (11g) Column</t>
  </si>
  <si>
    <t>CLDC-CCE-034: Disposable Carbon/Celite (.34g) Column</t>
  </si>
  <si>
    <t>HCDS-ACD-STD-TFC: High Capacity Disposable Acidic Silica Column with Teflon Chip</t>
  </si>
  <si>
    <t xml:space="preserve">OM905002: Colonna in vetro bassa pressione  per GPC </t>
  </si>
  <si>
    <t>LS21RE050: Resina polimerica GPC VEG/LIP 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</si>
</sst>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\-&quot;€&quot;\ #,##0"/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trike/>
      <sz val="12"/>
      <name val="Calibri"/>
      <family val="2"/>
    </font>
    <font>
      <vertAlign val="subscript"/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indexed="10"/>
      <name val="Calibri"/>
      <family val="2"/>
    </font>
    <font>
      <b/>
      <sz val="14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44" fontId="4" fillId="0" borderId="4" xfId="1" applyNumberFormat="1" applyFont="1" applyFill="1" applyBorder="1" applyAlignment="1">
      <alignment horizontal="center" vertical="center"/>
    </xf>
    <xf numFmtId="44" fontId="4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0" xfId="0" applyFont="1" applyFill="1"/>
    <xf numFmtId="0" fontId="7" fillId="0" borderId="4" xfId="0" applyFont="1" applyFill="1" applyBorder="1" applyAlignment="1">
      <alignment horizontal="left" vertical="center" wrapText="1"/>
    </xf>
    <xf numFmtId="8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8" fontId="4" fillId="0" borderId="4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center" vertical="center"/>
    </xf>
    <xf numFmtId="0" fontId="10" fillId="0" borderId="0" xfId="0" applyFont="1" applyFill="1"/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Border="1"/>
    <xf numFmtId="0" fontId="2" fillId="0" borderId="0" xfId="0" applyFont="1"/>
    <xf numFmtId="0" fontId="12" fillId="0" borderId="0" xfId="0" applyFont="1"/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44" fontId="4" fillId="0" borderId="1" xfId="0" applyNumberFormat="1" applyFont="1" applyFill="1" applyBorder="1" applyAlignment="1">
      <alignment horizontal="center" vertical="center"/>
    </xf>
    <xf numFmtId="44" fontId="4" fillId="0" borderId="4" xfId="0" applyNumberFormat="1" applyFont="1" applyFill="1" applyBorder="1" applyAlignment="1">
      <alignment vertical="center"/>
    </xf>
    <xf numFmtId="44" fontId="4" fillId="0" borderId="4" xfId="0" applyNumberFormat="1" applyFont="1" applyFill="1" applyBorder="1"/>
    <xf numFmtId="44" fontId="5" fillId="0" borderId="4" xfId="0" applyNumberFormat="1" applyFont="1" applyFill="1" applyBorder="1" applyAlignment="1">
      <alignment horizontal="center" vertical="center" wrapText="1"/>
    </xf>
    <xf numFmtId="44" fontId="4" fillId="0" borderId="4" xfId="0" applyNumberFormat="1" applyFont="1" applyFill="1" applyBorder="1" applyAlignment="1">
      <alignment horizontal="center" vertical="center"/>
    </xf>
    <xf numFmtId="44" fontId="4" fillId="2" borderId="4" xfId="0" applyNumberFormat="1" applyFont="1" applyFill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44" fontId="8" fillId="0" borderId="4" xfId="0" applyNumberFormat="1" applyFont="1" applyFill="1" applyBorder="1" applyAlignment="1">
      <alignment horizontal="left" vertical="center"/>
    </xf>
    <xf numFmtId="44" fontId="4" fillId="0" borderId="4" xfId="0" applyNumberFormat="1" applyFont="1" applyBorder="1" applyAlignment="1">
      <alignment horizontal="left" vertical="center"/>
    </xf>
    <xf numFmtId="44" fontId="4" fillId="0" borderId="4" xfId="0" applyNumberFormat="1" applyFont="1" applyFill="1" applyBorder="1" applyAlignment="1">
      <alignment horizontal="left" vertical="center"/>
    </xf>
    <xf numFmtId="44" fontId="5" fillId="0" borderId="4" xfId="0" applyNumberFormat="1" applyFont="1" applyFill="1" applyBorder="1" applyAlignment="1">
      <alignment horizontal="center" vertical="center"/>
    </xf>
    <xf numFmtId="44" fontId="6" fillId="0" borderId="4" xfId="0" applyNumberFormat="1" applyFont="1" applyFill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3" fillId="0" borderId="4" xfId="0" applyNumberFormat="1" applyFont="1" applyFill="1" applyBorder="1" applyAlignment="1">
      <alignment horizontal="center" vertical="center"/>
    </xf>
    <xf numFmtId="44" fontId="6" fillId="0" borderId="4" xfId="0" applyNumberFormat="1" applyFont="1" applyBorder="1" applyAlignment="1">
      <alignment horizontal="center" vertical="center"/>
    </xf>
    <xf numFmtId="44" fontId="11" fillId="0" borderId="4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8" fontId="10" fillId="0" borderId="0" xfId="0" applyNumberFormat="1" applyFont="1"/>
    <xf numFmtId="44" fontId="10" fillId="0" borderId="0" xfId="0" applyNumberFormat="1" applyFont="1"/>
    <xf numFmtId="44" fontId="14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8" fontId="13" fillId="0" borderId="4" xfId="0" applyNumberFormat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justify" vertical="center"/>
    </xf>
    <xf numFmtId="0" fontId="10" fillId="0" borderId="4" xfId="0" applyFont="1" applyFill="1" applyBorder="1"/>
    <xf numFmtId="6" fontId="13" fillId="0" borderId="4" xfId="0" applyNumberFormat="1" applyFont="1" applyFill="1" applyBorder="1" applyAlignment="1">
      <alignment horizontal="justify" vertical="center"/>
    </xf>
    <xf numFmtId="6" fontId="13" fillId="0" borderId="4" xfId="0" applyNumberFormat="1" applyFont="1" applyFill="1" applyBorder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71"/>
  <sheetViews>
    <sheetView tabSelected="1" workbookViewId="0">
      <pane xSplit="1" ySplit="10" topLeftCell="C160" activePane="bottomRight" state="frozen"/>
      <selection pane="topRight" activeCell="B1" sqref="B1"/>
      <selection pane="bottomLeft" activeCell="A11" sqref="A11"/>
      <selection pane="bottomRight" activeCell="N2" sqref="N2"/>
    </sheetView>
  </sheetViews>
  <sheetFormatPr defaultRowHeight="15.75" x14ac:dyDescent="0.25"/>
  <cols>
    <col min="1" max="1" width="3" style="36" bestFit="1" customWidth="1"/>
    <col min="2" max="2" width="111.5703125" style="33" customWidth="1"/>
    <col min="3" max="3" width="20.5703125" style="33" bestFit="1" customWidth="1"/>
    <col min="4" max="4" width="6.140625" style="33" bestFit="1" customWidth="1"/>
    <col min="5" max="5" width="7" style="33" bestFit="1" customWidth="1"/>
    <col min="6" max="6" width="11.7109375" style="33" customWidth="1"/>
    <col min="7" max="7" width="13.7109375" style="33" customWidth="1"/>
    <col min="8" max="8" width="6.140625" style="33" bestFit="1" customWidth="1"/>
    <col min="9" max="9" width="8.7109375" style="33" bestFit="1" customWidth="1"/>
    <col min="10" max="10" width="10.7109375" style="33" customWidth="1"/>
    <col min="11" max="11" width="5.5703125" style="35" bestFit="1" customWidth="1"/>
    <col min="12" max="12" width="4.7109375" style="33" bestFit="1" customWidth="1"/>
    <col min="13" max="13" width="7.7109375" style="33" bestFit="1" customWidth="1"/>
    <col min="14" max="14" width="9.7109375" style="33" bestFit="1" customWidth="1"/>
    <col min="15" max="15" width="9.42578125" style="33" bestFit="1" customWidth="1"/>
    <col min="16" max="16" width="10.7109375" style="33" customWidth="1"/>
    <col min="17" max="17" width="8.28515625" style="33" bestFit="1" customWidth="1"/>
    <col min="18" max="18" width="7.140625" style="33" bestFit="1" customWidth="1"/>
    <col min="19" max="19" width="9.28515625" style="33" bestFit="1" customWidth="1"/>
    <col min="20" max="20" width="12.140625" style="33" bestFit="1" customWidth="1"/>
    <col min="21" max="21" width="17.140625" style="33" customWidth="1"/>
    <col min="22" max="22" width="15.5703125" style="42" customWidth="1"/>
    <col min="23" max="23" width="11.7109375" style="33" customWidth="1"/>
    <col min="24" max="24" width="11.28515625" style="33" customWidth="1"/>
    <col min="25" max="25" width="13" style="33" customWidth="1"/>
    <col min="26" max="16384" width="9.140625" style="33"/>
  </cols>
  <sheetData>
    <row r="1" spans="1:133" customFormat="1" ht="18.75" x14ac:dyDescent="0.25">
      <c r="B1" s="37" t="s">
        <v>186</v>
      </c>
      <c r="C1" s="37"/>
      <c r="V1" s="41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</row>
    <row r="2" spans="1:133" customFormat="1" ht="15" customHeight="1" x14ac:dyDescent="0.25">
      <c r="B2" s="37" t="s">
        <v>195</v>
      </c>
      <c r="C2" s="37"/>
      <c r="V2" s="41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</row>
    <row r="3" spans="1:133" customFormat="1" ht="18.75" x14ac:dyDescent="0.25">
      <c r="B3" s="37" t="s">
        <v>187</v>
      </c>
      <c r="C3" s="37"/>
      <c r="V3" s="41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</row>
    <row r="4" spans="1:133" customFormat="1" ht="15" x14ac:dyDescent="0.25">
      <c r="B4" s="39"/>
      <c r="C4" s="39"/>
      <c r="V4" s="41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</row>
    <row r="5" spans="1:133" customFormat="1" ht="15" customHeight="1" x14ac:dyDescent="0.3">
      <c r="B5" s="40" t="s">
        <v>188</v>
      </c>
      <c r="C5" s="40"/>
      <c r="V5" s="41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</row>
    <row r="6" spans="1:133" customFormat="1" ht="15" customHeight="1" x14ac:dyDescent="0.3">
      <c r="B6" s="40" t="s">
        <v>196</v>
      </c>
      <c r="C6" s="40"/>
      <c r="V6" s="41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</row>
    <row r="7" spans="1:133" s="8" customFormat="1" x14ac:dyDescent="0.25">
      <c r="A7" s="6"/>
      <c r="B7" s="7"/>
      <c r="D7" s="64" t="s"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</row>
    <row r="8" spans="1:133" s="11" customFormat="1" x14ac:dyDescent="0.25">
      <c r="A8" s="9"/>
      <c r="B8" s="10"/>
      <c r="C8" s="1"/>
      <c r="D8" s="67" t="s">
        <v>1</v>
      </c>
      <c r="E8" s="67"/>
      <c r="F8" s="67"/>
      <c r="G8" s="67"/>
      <c r="H8" s="67"/>
      <c r="I8" s="67"/>
      <c r="J8" s="67"/>
      <c r="K8" s="4" t="s">
        <v>2</v>
      </c>
      <c r="L8" s="67" t="s">
        <v>3</v>
      </c>
      <c r="M8" s="67"/>
      <c r="N8" s="67"/>
      <c r="O8" s="67"/>
      <c r="P8" s="67"/>
      <c r="Q8" s="67"/>
      <c r="R8" s="67"/>
      <c r="S8" s="1"/>
      <c r="T8" s="3"/>
      <c r="U8" s="1"/>
    </row>
    <row r="9" spans="1:133" s="14" customFormat="1" ht="47.25" x14ac:dyDescent="0.25">
      <c r="A9" s="12" t="s">
        <v>189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2</v>
      </c>
      <c r="L9" s="12" t="s">
        <v>13</v>
      </c>
      <c r="M9" s="12" t="s">
        <v>14</v>
      </c>
      <c r="N9" s="12" t="s">
        <v>15</v>
      </c>
      <c r="O9" s="12" t="s">
        <v>16</v>
      </c>
      <c r="P9" s="12" t="s">
        <v>17</v>
      </c>
      <c r="Q9" s="12" t="s">
        <v>18</v>
      </c>
      <c r="R9" s="12" t="s">
        <v>19</v>
      </c>
      <c r="S9" s="12" t="s">
        <v>20</v>
      </c>
      <c r="T9" s="13" t="s">
        <v>21</v>
      </c>
      <c r="U9" s="12" t="s">
        <v>190</v>
      </c>
      <c r="V9" s="12" t="s">
        <v>191</v>
      </c>
      <c r="W9" s="60" t="s">
        <v>192</v>
      </c>
      <c r="X9" s="60" t="s">
        <v>193</v>
      </c>
      <c r="Y9" s="60" t="s">
        <v>194</v>
      </c>
    </row>
    <row r="10" spans="1:133" s="16" customFormat="1" ht="51.75" customHeight="1" x14ac:dyDescent="0.25">
      <c r="A10" s="9"/>
      <c r="B10" s="10" t="s">
        <v>22</v>
      </c>
      <c r="C10" s="1" t="s">
        <v>23</v>
      </c>
      <c r="D10" s="15"/>
      <c r="E10" s="1"/>
      <c r="F10" s="1"/>
      <c r="G10" s="1"/>
      <c r="H10" s="1"/>
      <c r="I10" s="1"/>
      <c r="J10" s="1"/>
      <c r="K10" s="1">
        <v>50</v>
      </c>
      <c r="L10" s="1"/>
      <c r="M10" s="1"/>
      <c r="N10" s="1"/>
      <c r="O10" s="1"/>
      <c r="P10" s="1"/>
      <c r="Q10" s="1"/>
      <c r="R10" s="15"/>
      <c r="S10" s="1">
        <f>SUM(D10:R10)</f>
        <v>50</v>
      </c>
      <c r="T10" s="2">
        <v>18</v>
      </c>
      <c r="U10" s="43">
        <f>T10*S10</f>
        <v>900</v>
      </c>
      <c r="V10" s="44">
        <f>U10*2</f>
        <v>1800</v>
      </c>
      <c r="W10" s="45"/>
      <c r="X10" s="45"/>
      <c r="Y10" s="45"/>
    </row>
    <row r="11" spans="1:133" s="16" customFormat="1" ht="36.75" customHeight="1" x14ac:dyDescent="0.25">
      <c r="A11" s="9"/>
      <c r="B11" s="10" t="s">
        <v>24</v>
      </c>
      <c r="C11" s="1" t="s">
        <v>23</v>
      </c>
      <c r="D11" s="15"/>
      <c r="E11" s="1"/>
      <c r="F11" s="1"/>
      <c r="G11" s="1"/>
      <c r="H11" s="1"/>
      <c r="I11" s="1"/>
      <c r="J11" s="1"/>
      <c r="K11" s="1">
        <v>5</v>
      </c>
      <c r="L11" s="1"/>
      <c r="M11" s="1"/>
      <c r="N11" s="1"/>
      <c r="O11" s="1"/>
      <c r="P11" s="1"/>
      <c r="Q11" s="1"/>
      <c r="R11" s="15"/>
      <c r="S11" s="1">
        <f t="shared" ref="S11:S74" si="0">SUM(D11:R11)</f>
        <v>5</v>
      </c>
      <c r="T11" s="3">
        <v>15</v>
      </c>
      <c r="U11" s="43">
        <f t="shared" ref="U11:U74" si="1">T11*S11</f>
        <v>75</v>
      </c>
      <c r="V11" s="44">
        <f t="shared" ref="V11:V74" si="2">U11*2</f>
        <v>150</v>
      </c>
      <c r="W11" s="45"/>
      <c r="X11" s="45"/>
      <c r="Y11" s="45"/>
    </row>
    <row r="12" spans="1:133" s="19" customFormat="1" ht="46.5" customHeight="1" x14ac:dyDescent="0.25">
      <c r="A12" s="9"/>
      <c r="B12" s="17" t="s">
        <v>25</v>
      </c>
      <c r="C12" s="1" t="s">
        <v>23</v>
      </c>
      <c r="D12" s="9"/>
      <c r="E12" s="9"/>
      <c r="F12" s="9"/>
      <c r="G12" s="9"/>
      <c r="H12" s="9"/>
      <c r="I12" s="9"/>
      <c r="J12" s="9"/>
      <c r="K12" s="9">
        <v>30</v>
      </c>
      <c r="L12" s="9"/>
      <c r="M12" s="9"/>
      <c r="N12" s="9"/>
      <c r="O12" s="9"/>
      <c r="P12" s="9"/>
      <c r="Q12" s="9"/>
      <c r="R12" s="18"/>
      <c r="S12" s="1">
        <f t="shared" si="0"/>
        <v>30</v>
      </c>
      <c r="T12" s="3">
        <v>78</v>
      </c>
      <c r="U12" s="43">
        <f t="shared" si="1"/>
        <v>2340</v>
      </c>
      <c r="V12" s="44">
        <f t="shared" si="2"/>
        <v>4680</v>
      </c>
      <c r="W12" s="46"/>
      <c r="X12" s="46"/>
      <c r="Y12" s="46"/>
    </row>
    <row r="13" spans="1:133" s="19" customFormat="1" ht="45" customHeight="1" x14ac:dyDescent="0.25">
      <c r="A13" s="9"/>
      <c r="B13" s="17" t="s">
        <v>26</v>
      </c>
      <c r="C13" s="1" t="s">
        <v>23</v>
      </c>
      <c r="D13" s="9"/>
      <c r="E13" s="9"/>
      <c r="F13" s="9"/>
      <c r="G13" s="9"/>
      <c r="H13" s="9"/>
      <c r="I13" s="9"/>
      <c r="J13" s="9"/>
      <c r="K13" s="9">
        <v>75</v>
      </c>
      <c r="L13" s="9"/>
      <c r="M13" s="9"/>
      <c r="N13" s="9"/>
      <c r="O13" s="9"/>
      <c r="P13" s="9"/>
      <c r="Q13" s="9"/>
      <c r="R13" s="18"/>
      <c r="S13" s="1">
        <f t="shared" si="0"/>
        <v>75</v>
      </c>
      <c r="T13" s="3">
        <v>71.400000000000006</v>
      </c>
      <c r="U13" s="43">
        <f t="shared" si="1"/>
        <v>5355</v>
      </c>
      <c r="V13" s="44">
        <f t="shared" si="2"/>
        <v>10710</v>
      </c>
      <c r="W13" s="46"/>
      <c r="X13" s="46"/>
      <c r="Y13" s="46"/>
    </row>
    <row r="14" spans="1:133" s="19" customFormat="1" ht="48" customHeight="1" x14ac:dyDescent="0.25">
      <c r="A14" s="9"/>
      <c r="B14" s="17" t="s">
        <v>27</v>
      </c>
      <c r="C14" s="1" t="s">
        <v>23</v>
      </c>
      <c r="D14" s="9"/>
      <c r="E14" s="9"/>
      <c r="F14" s="9"/>
      <c r="G14" s="9"/>
      <c r="H14" s="9"/>
      <c r="I14" s="9"/>
      <c r="J14" s="9"/>
      <c r="K14" s="9">
        <v>300</v>
      </c>
      <c r="L14" s="9"/>
      <c r="M14" s="9"/>
      <c r="N14" s="9"/>
      <c r="O14" s="9"/>
      <c r="P14" s="9"/>
      <c r="Q14" s="9"/>
      <c r="R14" s="18"/>
      <c r="S14" s="1">
        <f t="shared" si="0"/>
        <v>300</v>
      </c>
      <c r="T14" s="3">
        <v>54</v>
      </c>
      <c r="U14" s="43">
        <f t="shared" si="1"/>
        <v>16200</v>
      </c>
      <c r="V14" s="44">
        <f t="shared" si="2"/>
        <v>32400</v>
      </c>
      <c r="W14" s="46"/>
      <c r="X14" s="46"/>
      <c r="Y14" s="46"/>
    </row>
    <row r="15" spans="1:133" s="19" customFormat="1" x14ac:dyDescent="0.25">
      <c r="A15" s="9"/>
      <c r="B15" s="17" t="s">
        <v>28</v>
      </c>
      <c r="C15" s="1" t="s">
        <v>23</v>
      </c>
      <c r="D15" s="9"/>
      <c r="E15" s="9"/>
      <c r="F15" s="9"/>
      <c r="G15" s="9"/>
      <c r="H15" s="9"/>
      <c r="I15" s="9"/>
      <c r="J15" s="9"/>
      <c r="K15" s="9">
        <v>50</v>
      </c>
      <c r="L15" s="9"/>
      <c r="M15" s="9"/>
      <c r="N15" s="9"/>
      <c r="O15" s="9"/>
      <c r="P15" s="9"/>
      <c r="Q15" s="9"/>
      <c r="R15" s="18"/>
      <c r="S15" s="1">
        <f t="shared" si="0"/>
        <v>50</v>
      </c>
      <c r="T15" s="3">
        <v>49.56</v>
      </c>
      <c r="U15" s="43">
        <f t="shared" si="1"/>
        <v>2478</v>
      </c>
      <c r="V15" s="44">
        <f t="shared" si="2"/>
        <v>4956</v>
      </c>
      <c r="W15" s="46"/>
      <c r="X15" s="46"/>
      <c r="Y15" s="46"/>
    </row>
    <row r="16" spans="1:133" s="19" customFormat="1" x14ac:dyDescent="0.25">
      <c r="A16" s="9"/>
      <c r="B16" s="17" t="s">
        <v>29</v>
      </c>
      <c r="C16" s="1" t="s">
        <v>23</v>
      </c>
      <c r="D16" s="9"/>
      <c r="E16" s="9"/>
      <c r="F16" s="9"/>
      <c r="G16" s="9"/>
      <c r="H16" s="9"/>
      <c r="I16" s="9"/>
      <c r="J16" s="9"/>
      <c r="K16" s="9">
        <v>10</v>
      </c>
      <c r="L16" s="9"/>
      <c r="M16" s="9"/>
      <c r="N16" s="9"/>
      <c r="O16" s="9"/>
      <c r="P16" s="9"/>
      <c r="Q16" s="9"/>
      <c r="R16" s="18"/>
      <c r="S16" s="1">
        <f t="shared" si="0"/>
        <v>10</v>
      </c>
      <c r="T16" s="3">
        <v>114.18</v>
      </c>
      <c r="U16" s="43">
        <f t="shared" si="1"/>
        <v>1141.8000000000002</v>
      </c>
      <c r="V16" s="44">
        <f t="shared" si="2"/>
        <v>2283.6000000000004</v>
      </c>
      <c r="W16" s="46"/>
      <c r="X16" s="46"/>
      <c r="Y16" s="46"/>
    </row>
    <row r="17" spans="1:25" s="19" customFormat="1" ht="30" x14ac:dyDescent="0.25">
      <c r="A17" s="9"/>
      <c r="B17" s="17" t="s">
        <v>30</v>
      </c>
      <c r="C17" s="1" t="s">
        <v>23</v>
      </c>
      <c r="D17" s="9"/>
      <c r="E17" s="9"/>
      <c r="F17" s="9"/>
      <c r="G17" s="9"/>
      <c r="H17" s="9"/>
      <c r="I17" s="9"/>
      <c r="J17" s="9"/>
      <c r="K17" s="9">
        <v>10</v>
      </c>
      <c r="L17" s="9"/>
      <c r="M17" s="9"/>
      <c r="N17" s="9"/>
      <c r="O17" s="9"/>
      <c r="P17" s="9"/>
      <c r="Q17" s="9"/>
      <c r="R17" s="18"/>
      <c r="S17" s="1">
        <f t="shared" si="0"/>
        <v>10</v>
      </c>
      <c r="T17" s="3">
        <v>89.6</v>
      </c>
      <c r="U17" s="43">
        <f t="shared" si="1"/>
        <v>896</v>
      </c>
      <c r="V17" s="44">
        <f t="shared" si="2"/>
        <v>1792</v>
      </c>
      <c r="W17" s="46"/>
      <c r="X17" s="46"/>
      <c r="Y17" s="46"/>
    </row>
    <row r="18" spans="1:25" s="19" customFormat="1" ht="30" x14ac:dyDescent="0.25">
      <c r="A18" s="9"/>
      <c r="B18" s="17" t="s">
        <v>31</v>
      </c>
      <c r="C18" s="1" t="s">
        <v>23</v>
      </c>
      <c r="D18" s="9"/>
      <c r="E18" s="9"/>
      <c r="F18" s="9"/>
      <c r="G18" s="9"/>
      <c r="H18" s="9"/>
      <c r="I18" s="9"/>
      <c r="J18" s="9"/>
      <c r="K18" s="9">
        <v>10</v>
      </c>
      <c r="L18" s="9"/>
      <c r="M18" s="9"/>
      <c r="N18" s="9"/>
      <c r="O18" s="9"/>
      <c r="P18" s="9"/>
      <c r="Q18" s="9"/>
      <c r="R18" s="18"/>
      <c r="S18" s="1">
        <f t="shared" si="0"/>
        <v>10</v>
      </c>
      <c r="T18" s="3">
        <v>59</v>
      </c>
      <c r="U18" s="43">
        <f t="shared" si="1"/>
        <v>590</v>
      </c>
      <c r="V18" s="44">
        <f t="shared" si="2"/>
        <v>1180</v>
      </c>
      <c r="W18" s="46"/>
      <c r="X18" s="46"/>
      <c r="Y18" s="46"/>
    </row>
    <row r="19" spans="1:25" s="19" customFormat="1" x14ac:dyDescent="0.25">
      <c r="A19" s="9"/>
      <c r="B19" s="17" t="s">
        <v>32</v>
      </c>
      <c r="C19" s="1" t="s">
        <v>23</v>
      </c>
      <c r="D19" s="9"/>
      <c r="E19" s="9"/>
      <c r="F19" s="9"/>
      <c r="G19" s="9"/>
      <c r="H19" s="9"/>
      <c r="I19" s="9"/>
      <c r="J19" s="9"/>
      <c r="K19" s="9">
        <v>50</v>
      </c>
      <c r="L19" s="9"/>
      <c r="M19" s="9"/>
      <c r="N19" s="9"/>
      <c r="O19" s="9"/>
      <c r="P19" s="9"/>
      <c r="Q19" s="9"/>
      <c r="R19" s="18"/>
      <c r="S19" s="1">
        <f t="shared" si="0"/>
        <v>50</v>
      </c>
      <c r="T19" s="3">
        <v>74.2</v>
      </c>
      <c r="U19" s="43">
        <f t="shared" si="1"/>
        <v>3710</v>
      </c>
      <c r="V19" s="44">
        <f t="shared" si="2"/>
        <v>7420</v>
      </c>
      <c r="W19" s="46"/>
      <c r="X19" s="46"/>
      <c r="Y19" s="46"/>
    </row>
    <row r="20" spans="1:25" s="19" customFormat="1" x14ac:dyDescent="0.25">
      <c r="A20" s="9"/>
      <c r="B20" s="17" t="s">
        <v>33</v>
      </c>
      <c r="C20" s="1" t="s">
        <v>23</v>
      </c>
      <c r="D20" s="9"/>
      <c r="E20" s="9"/>
      <c r="F20" s="9"/>
      <c r="G20" s="9"/>
      <c r="H20" s="9"/>
      <c r="I20" s="9"/>
      <c r="J20" s="9"/>
      <c r="K20" s="9">
        <v>25</v>
      </c>
      <c r="L20" s="9"/>
      <c r="M20" s="9"/>
      <c r="N20" s="9"/>
      <c r="O20" s="9"/>
      <c r="P20" s="9"/>
      <c r="Q20" s="9"/>
      <c r="R20" s="18"/>
      <c r="S20" s="1">
        <f t="shared" si="0"/>
        <v>25</v>
      </c>
      <c r="T20" s="3">
        <v>100</v>
      </c>
      <c r="U20" s="43">
        <f t="shared" si="1"/>
        <v>2500</v>
      </c>
      <c r="V20" s="44">
        <f t="shared" si="2"/>
        <v>5000</v>
      </c>
      <c r="W20" s="46"/>
      <c r="X20" s="46"/>
      <c r="Y20" s="46"/>
    </row>
    <row r="21" spans="1:25" s="19" customFormat="1" x14ac:dyDescent="0.25">
      <c r="A21" s="9"/>
      <c r="B21" s="17" t="s">
        <v>34</v>
      </c>
      <c r="C21" s="1" t="s">
        <v>23</v>
      </c>
      <c r="D21" s="9"/>
      <c r="E21" s="9"/>
      <c r="F21" s="9"/>
      <c r="G21" s="9"/>
      <c r="H21" s="9"/>
      <c r="I21" s="9"/>
      <c r="J21" s="9"/>
      <c r="K21" s="9">
        <v>30</v>
      </c>
      <c r="L21" s="9"/>
      <c r="M21" s="9"/>
      <c r="N21" s="9"/>
      <c r="O21" s="9"/>
      <c r="P21" s="9"/>
      <c r="Q21" s="9"/>
      <c r="R21" s="9"/>
      <c r="S21" s="1">
        <f t="shared" si="0"/>
        <v>30</v>
      </c>
      <c r="T21" s="3">
        <v>42</v>
      </c>
      <c r="U21" s="43">
        <f t="shared" si="1"/>
        <v>1260</v>
      </c>
      <c r="V21" s="44">
        <f t="shared" si="2"/>
        <v>2520</v>
      </c>
      <c r="W21" s="46"/>
      <c r="X21" s="46"/>
      <c r="Y21" s="46"/>
    </row>
    <row r="22" spans="1:25" s="19" customFormat="1" x14ac:dyDescent="0.25">
      <c r="A22" s="9"/>
      <c r="B22" s="17" t="s">
        <v>35</v>
      </c>
      <c r="C22" s="1" t="s">
        <v>23</v>
      </c>
      <c r="D22" s="9"/>
      <c r="E22" s="9"/>
      <c r="F22" s="9"/>
      <c r="G22" s="9"/>
      <c r="H22" s="9"/>
      <c r="I22" s="9"/>
      <c r="J22" s="9"/>
      <c r="K22" s="9">
        <v>15</v>
      </c>
      <c r="L22" s="9"/>
      <c r="M22" s="9"/>
      <c r="N22" s="9"/>
      <c r="O22" s="9"/>
      <c r="P22" s="9"/>
      <c r="Q22" s="9"/>
      <c r="R22" s="9"/>
      <c r="S22" s="1">
        <f t="shared" si="0"/>
        <v>15</v>
      </c>
      <c r="T22" s="3">
        <v>51.66</v>
      </c>
      <c r="U22" s="43">
        <f t="shared" si="1"/>
        <v>774.9</v>
      </c>
      <c r="V22" s="44">
        <f t="shared" si="2"/>
        <v>1549.8</v>
      </c>
      <c r="W22" s="46"/>
      <c r="X22" s="46"/>
      <c r="Y22" s="46"/>
    </row>
    <row r="23" spans="1:25" s="5" customFormat="1" ht="92.25" customHeight="1" x14ac:dyDescent="0.25">
      <c r="A23" s="9"/>
      <c r="B23" s="10" t="s">
        <v>36</v>
      </c>
      <c r="C23" s="1" t="s">
        <v>37</v>
      </c>
      <c r="D23" s="1"/>
      <c r="E23" s="1"/>
      <c r="F23" s="4"/>
      <c r="G23" s="1"/>
      <c r="H23" s="1"/>
      <c r="I23" s="1"/>
      <c r="J23" s="1"/>
      <c r="K23" s="1">
        <v>5</v>
      </c>
      <c r="L23" s="1"/>
      <c r="M23" s="1"/>
      <c r="N23" s="1"/>
      <c r="O23" s="1"/>
      <c r="P23" s="1"/>
      <c r="Q23" s="1"/>
      <c r="R23" s="1"/>
      <c r="S23" s="1">
        <f t="shared" si="0"/>
        <v>5</v>
      </c>
      <c r="T23" s="3">
        <v>335</v>
      </c>
      <c r="U23" s="43">
        <f t="shared" si="1"/>
        <v>1675</v>
      </c>
      <c r="V23" s="44">
        <f t="shared" si="2"/>
        <v>3350</v>
      </c>
      <c r="W23" s="47"/>
      <c r="X23" s="47"/>
      <c r="Y23" s="47"/>
    </row>
    <row r="24" spans="1:25" s="5" customFormat="1" ht="75" customHeight="1" x14ac:dyDescent="0.25">
      <c r="A24" s="9"/>
      <c r="B24" s="20" t="s">
        <v>184</v>
      </c>
      <c r="C24" s="9" t="s">
        <v>38</v>
      </c>
      <c r="D24" s="1">
        <v>600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  <c r="P24" s="1"/>
      <c r="Q24" s="1"/>
      <c r="R24" s="1"/>
      <c r="S24" s="1">
        <f t="shared" si="0"/>
        <v>600</v>
      </c>
      <c r="T24" s="3">
        <v>3</v>
      </c>
      <c r="U24" s="43">
        <f t="shared" si="1"/>
        <v>1800</v>
      </c>
      <c r="V24" s="44">
        <f t="shared" si="2"/>
        <v>3600</v>
      </c>
      <c r="W24" s="47"/>
      <c r="X24" s="47"/>
      <c r="Y24" s="47"/>
    </row>
    <row r="25" spans="1:25" s="5" customFormat="1" ht="75" customHeight="1" x14ac:dyDescent="0.25">
      <c r="A25" s="9"/>
      <c r="B25" s="20" t="s">
        <v>39</v>
      </c>
      <c r="C25" s="1" t="s">
        <v>38</v>
      </c>
      <c r="D25" s="1">
        <v>600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1"/>
      <c r="Q25" s="1"/>
      <c r="R25" s="1"/>
      <c r="S25" s="1">
        <f t="shared" si="0"/>
        <v>600</v>
      </c>
      <c r="T25" s="3">
        <v>1.4</v>
      </c>
      <c r="U25" s="43">
        <f t="shared" si="1"/>
        <v>840</v>
      </c>
      <c r="V25" s="44">
        <f t="shared" si="2"/>
        <v>1680</v>
      </c>
      <c r="W25" s="47"/>
      <c r="X25" s="47"/>
      <c r="Y25" s="47"/>
    </row>
    <row r="26" spans="1:25" s="5" customFormat="1" ht="75" customHeight="1" x14ac:dyDescent="0.25">
      <c r="A26" s="9"/>
      <c r="B26" s="20" t="s">
        <v>40</v>
      </c>
      <c r="C26" s="1" t="s">
        <v>41</v>
      </c>
      <c r="D26" s="1">
        <v>250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  <c r="P26" s="1"/>
      <c r="Q26" s="1"/>
      <c r="R26" s="1"/>
      <c r="S26" s="1">
        <f t="shared" si="0"/>
        <v>250</v>
      </c>
      <c r="T26" s="3">
        <v>0.1</v>
      </c>
      <c r="U26" s="43">
        <f t="shared" si="1"/>
        <v>25</v>
      </c>
      <c r="V26" s="44">
        <f t="shared" si="2"/>
        <v>50</v>
      </c>
      <c r="W26" s="47"/>
      <c r="X26" s="47"/>
      <c r="Y26" s="47"/>
    </row>
    <row r="27" spans="1:25" s="5" customFormat="1" ht="75" customHeight="1" x14ac:dyDescent="0.25">
      <c r="A27" s="9"/>
      <c r="B27" s="20" t="s">
        <v>42</v>
      </c>
      <c r="C27" s="1" t="s">
        <v>41</v>
      </c>
      <c r="D27" s="1">
        <v>250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  <c r="P27" s="1"/>
      <c r="Q27" s="1"/>
      <c r="R27" s="1"/>
      <c r="S27" s="1">
        <f t="shared" si="0"/>
        <v>250</v>
      </c>
      <c r="T27" s="3">
        <v>0.15</v>
      </c>
      <c r="U27" s="43">
        <f t="shared" si="1"/>
        <v>37.5</v>
      </c>
      <c r="V27" s="44">
        <f t="shared" si="2"/>
        <v>75</v>
      </c>
      <c r="W27" s="47"/>
      <c r="X27" s="47"/>
      <c r="Y27" s="47"/>
    </row>
    <row r="28" spans="1:25" s="5" customFormat="1" ht="75" customHeight="1" x14ac:dyDescent="0.25">
      <c r="A28" s="9"/>
      <c r="B28" s="20" t="s">
        <v>43</v>
      </c>
      <c r="C28" s="1" t="s">
        <v>44</v>
      </c>
      <c r="D28" s="1">
        <v>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  <c r="P28" s="1"/>
      <c r="Q28" s="1"/>
      <c r="R28" s="1"/>
      <c r="S28" s="1">
        <f t="shared" si="0"/>
        <v>2</v>
      </c>
      <c r="T28" s="3">
        <v>40</v>
      </c>
      <c r="U28" s="43">
        <f t="shared" si="1"/>
        <v>80</v>
      </c>
      <c r="V28" s="44">
        <f t="shared" si="2"/>
        <v>160</v>
      </c>
      <c r="W28" s="47"/>
      <c r="X28" s="47"/>
      <c r="Y28" s="47"/>
    </row>
    <row r="29" spans="1:25" s="5" customFormat="1" ht="48.75" customHeight="1" x14ac:dyDescent="0.25">
      <c r="A29" s="9"/>
      <c r="B29" s="21" t="s">
        <v>45</v>
      </c>
      <c r="C29" s="1" t="s">
        <v>46</v>
      </c>
      <c r="D29" s="1">
        <v>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 t="shared" si="0"/>
        <v>5</v>
      </c>
      <c r="T29" s="3">
        <v>200</v>
      </c>
      <c r="U29" s="43">
        <f t="shared" si="1"/>
        <v>1000</v>
      </c>
      <c r="V29" s="44">
        <f t="shared" si="2"/>
        <v>2000</v>
      </c>
      <c r="W29" s="47"/>
      <c r="X29" s="47"/>
      <c r="Y29" s="47"/>
    </row>
    <row r="30" spans="1:25" s="5" customFormat="1" ht="48.75" customHeight="1" x14ac:dyDescent="0.25">
      <c r="A30" s="9"/>
      <c r="B30" s="21" t="s">
        <v>47</v>
      </c>
      <c r="C30" s="1" t="s">
        <v>41</v>
      </c>
      <c r="D30" s="1">
        <v>250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f t="shared" si="0"/>
        <v>250</v>
      </c>
      <c r="T30" s="3">
        <v>0.25</v>
      </c>
      <c r="U30" s="43">
        <f t="shared" si="1"/>
        <v>62.5</v>
      </c>
      <c r="V30" s="44">
        <f t="shared" si="2"/>
        <v>125</v>
      </c>
      <c r="W30" s="47"/>
      <c r="X30" s="47"/>
      <c r="Y30" s="47"/>
    </row>
    <row r="31" spans="1:25" s="5" customFormat="1" ht="75" customHeight="1" x14ac:dyDescent="0.25">
      <c r="A31" s="9"/>
      <c r="B31" s="20" t="s">
        <v>48</v>
      </c>
      <c r="C31" s="1" t="s">
        <v>46</v>
      </c>
      <c r="D31" s="1">
        <v>10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  <c r="P31" s="1"/>
      <c r="Q31" s="1"/>
      <c r="R31" s="1"/>
      <c r="S31" s="1">
        <f t="shared" si="0"/>
        <v>10</v>
      </c>
      <c r="T31" s="3">
        <v>52</v>
      </c>
      <c r="U31" s="43">
        <f t="shared" si="1"/>
        <v>520</v>
      </c>
      <c r="V31" s="44">
        <f t="shared" si="2"/>
        <v>1040</v>
      </c>
      <c r="W31" s="47"/>
      <c r="X31" s="47"/>
      <c r="Y31" s="47"/>
    </row>
    <row r="32" spans="1:25" s="23" customFormat="1" ht="75" customHeight="1" x14ac:dyDescent="0.25">
      <c r="A32" s="9"/>
      <c r="B32" s="17" t="s">
        <v>49</v>
      </c>
      <c r="C32" s="22" t="s">
        <v>50</v>
      </c>
      <c r="D32" s="5"/>
      <c r="E32" s="1"/>
      <c r="F32" s="1"/>
      <c r="G32" s="1"/>
      <c r="H32" s="1"/>
      <c r="I32" s="1"/>
      <c r="J32" s="1"/>
      <c r="K32" s="1"/>
      <c r="L32" s="1"/>
      <c r="M32" s="1"/>
      <c r="N32" s="1">
        <v>4</v>
      </c>
      <c r="O32" s="1"/>
      <c r="P32" s="1"/>
      <c r="Q32" s="1"/>
      <c r="R32" s="1"/>
      <c r="S32" s="1">
        <f t="shared" si="0"/>
        <v>4</v>
      </c>
      <c r="T32" s="3">
        <v>150</v>
      </c>
      <c r="U32" s="43">
        <f t="shared" si="1"/>
        <v>600</v>
      </c>
      <c r="V32" s="44">
        <f t="shared" si="2"/>
        <v>1200</v>
      </c>
      <c r="W32" s="48"/>
      <c r="X32" s="48"/>
      <c r="Y32" s="48"/>
    </row>
    <row r="33" spans="1:25" s="5" customFormat="1" ht="75" customHeight="1" x14ac:dyDescent="0.25">
      <c r="A33" s="9"/>
      <c r="B33" s="17" t="s">
        <v>51</v>
      </c>
      <c r="C33" s="22" t="s">
        <v>50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v>2</v>
      </c>
      <c r="O33" s="3"/>
      <c r="P33" s="1"/>
      <c r="Q33" s="1"/>
      <c r="R33" s="1"/>
      <c r="S33" s="1">
        <f t="shared" si="0"/>
        <v>2</v>
      </c>
      <c r="T33" s="3">
        <v>142</v>
      </c>
      <c r="U33" s="43">
        <f t="shared" si="1"/>
        <v>284</v>
      </c>
      <c r="V33" s="44">
        <f t="shared" si="2"/>
        <v>568</v>
      </c>
      <c r="W33" s="47"/>
      <c r="X33" s="47"/>
      <c r="Y33" s="47"/>
    </row>
    <row r="34" spans="1:25" s="5" customFormat="1" ht="75" customHeight="1" x14ac:dyDescent="0.25">
      <c r="A34" s="9"/>
      <c r="B34" s="17" t="s">
        <v>52</v>
      </c>
      <c r="C34" s="22" t="s">
        <v>50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4</v>
      </c>
      <c r="O34" s="3"/>
      <c r="P34" s="1"/>
      <c r="Q34" s="1"/>
      <c r="R34" s="1"/>
      <c r="S34" s="1">
        <f t="shared" si="0"/>
        <v>4</v>
      </c>
      <c r="T34" s="3">
        <v>122</v>
      </c>
      <c r="U34" s="43">
        <f t="shared" si="1"/>
        <v>488</v>
      </c>
      <c r="V34" s="44">
        <f t="shared" si="2"/>
        <v>976</v>
      </c>
      <c r="W34" s="47"/>
      <c r="X34" s="47"/>
      <c r="Y34" s="47"/>
    </row>
    <row r="35" spans="1:25" s="5" customFormat="1" ht="75" customHeight="1" x14ac:dyDescent="0.25">
      <c r="A35" s="9"/>
      <c r="B35" s="17" t="s">
        <v>53</v>
      </c>
      <c r="C35" s="22" t="s">
        <v>50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v>2</v>
      </c>
      <c r="O35" s="3"/>
      <c r="P35" s="1"/>
      <c r="Q35" s="1"/>
      <c r="R35" s="1"/>
      <c r="S35" s="1">
        <f t="shared" si="0"/>
        <v>2</v>
      </c>
      <c r="T35" s="3">
        <v>280</v>
      </c>
      <c r="U35" s="43">
        <f t="shared" si="1"/>
        <v>560</v>
      </c>
      <c r="V35" s="44">
        <f t="shared" si="2"/>
        <v>1120</v>
      </c>
      <c r="W35" s="47"/>
      <c r="X35" s="47"/>
      <c r="Y35" s="47"/>
    </row>
    <row r="36" spans="1:25" s="5" customFormat="1" ht="50.1" customHeight="1" x14ac:dyDescent="0.25">
      <c r="A36" s="9"/>
      <c r="B36" s="17" t="s">
        <v>54</v>
      </c>
      <c r="C36" s="22" t="s">
        <v>50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v>4</v>
      </c>
      <c r="O36" s="3"/>
      <c r="P36" s="1"/>
      <c r="Q36" s="1"/>
      <c r="R36" s="1"/>
      <c r="S36" s="1">
        <f t="shared" si="0"/>
        <v>4</v>
      </c>
      <c r="T36" s="3">
        <v>106</v>
      </c>
      <c r="U36" s="43">
        <f t="shared" si="1"/>
        <v>424</v>
      </c>
      <c r="V36" s="44">
        <f t="shared" si="2"/>
        <v>848</v>
      </c>
      <c r="W36" s="47"/>
      <c r="X36" s="47"/>
      <c r="Y36" s="47"/>
    </row>
    <row r="37" spans="1:25" s="5" customFormat="1" ht="50.1" customHeight="1" x14ac:dyDescent="0.25">
      <c r="A37" s="9"/>
      <c r="B37" s="17" t="s">
        <v>55</v>
      </c>
      <c r="C37" s="22" t="s">
        <v>50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4</v>
      </c>
      <c r="O37" s="3"/>
      <c r="P37" s="1"/>
      <c r="Q37" s="1"/>
      <c r="R37" s="1"/>
      <c r="S37" s="1">
        <f t="shared" si="0"/>
        <v>4</v>
      </c>
      <c r="T37" s="3">
        <v>106</v>
      </c>
      <c r="U37" s="43">
        <f t="shared" si="1"/>
        <v>424</v>
      </c>
      <c r="V37" s="44">
        <f t="shared" si="2"/>
        <v>848</v>
      </c>
      <c r="W37" s="47"/>
      <c r="X37" s="47"/>
      <c r="Y37" s="47"/>
    </row>
    <row r="38" spans="1:25" s="5" customFormat="1" ht="50.1" customHeight="1" x14ac:dyDescent="0.25">
      <c r="A38" s="9"/>
      <c r="B38" s="17" t="s">
        <v>56</v>
      </c>
      <c r="C38" s="22" t="s">
        <v>50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v>3</v>
      </c>
      <c r="O38" s="3"/>
      <c r="P38" s="1"/>
      <c r="Q38" s="1"/>
      <c r="R38" s="1"/>
      <c r="S38" s="1">
        <f t="shared" si="0"/>
        <v>3</v>
      </c>
      <c r="T38" s="3">
        <v>106</v>
      </c>
      <c r="U38" s="43">
        <f t="shared" si="1"/>
        <v>318</v>
      </c>
      <c r="V38" s="44">
        <f t="shared" si="2"/>
        <v>636</v>
      </c>
      <c r="W38" s="47"/>
      <c r="X38" s="47"/>
      <c r="Y38" s="47"/>
    </row>
    <row r="39" spans="1:25" s="5" customFormat="1" ht="50.1" customHeight="1" x14ac:dyDescent="0.25">
      <c r="A39" s="9"/>
      <c r="B39" s="17" t="s">
        <v>57</v>
      </c>
      <c r="C39" s="22" t="s">
        <v>50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v>2</v>
      </c>
      <c r="O39" s="3"/>
      <c r="P39" s="1"/>
      <c r="Q39" s="1"/>
      <c r="R39" s="1"/>
      <c r="S39" s="1">
        <f t="shared" si="0"/>
        <v>2</v>
      </c>
      <c r="T39" s="3">
        <v>111</v>
      </c>
      <c r="U39" s="43">
        <f t="shared" si="1"/>
        <v>222</v>
      </c>
      <c r="V39" s="44">
        <f t="shared" si="2"/>
        <v>444</v>
      </c>
      <c r="W39" s="47"/>
      <c r="X39" s="47"/>
      <c r="Y39" s="47"/>
    </row>
    <row r="40" spans="1:25" s="5" customFormat="1" ht="50.1" customHeight="1" x14ac:dyDescent="0.25">
      <c r="A40" s="9"/>
      <c r="B40" s="17" t="s">
        <v>58</v>
      </c>
      <c r="C40" s="22" t="s">
        <v>50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v>4</v>
      </c>
      <c r="O40" s="3"/>
      <c r="P40" s="1"/>
      <c r="Q40" s="1"/>
      <c r="R40" s="1"/>
      <c r="S40" s="1">
        <f t="shared" si="0"/>
        <v>4</v>
      </c>
      <c r="T40" s="3">
        <v>108</v>
      </c>
      <c r="U40" s="43">
        <f t="shared" si="1"/>
        <v>432</v>
      </c>
      <c r="V40" s="44">
        <f t="shared" si="2"/>
        <v>864</v>
      </c>
      <c r="W40" s="47"/>
      <c r="X40" s="47"/>
      <c r="Y40" s="47"/>
    </row>
    <row r="41" spans="1:25" s="5" customFormat="1" ht="50.1" customHeight="1" x14ac:dyDescent="0.25">
      <c r="A41" s="9"/>
      <c r="B41" s="17" t="s">
        <v>59</v>
      </c>
      <c r="C41" s="22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v>4</v>
      </c>
      <c r="O41" s="3"/>
      <c r="P41" s="1"/>
      <c r="Q41" s="1"/>
      <c r="R41" s="1"/>
      <c r="S41" s="1">
        <f t="shared" si="0"/>
        <v>4</v>
      </c>
      <c r="T41" s="3">
        <v>137</v>
      </c>
      <c r="U41" s="43">
        <f t="shared" si="1"/>
        <v>548</v>
      </c>
      <c r="V41" s="44">
        <f t="shared" si="2"/>
        <v>1096</v>
      </c>
      <c r="W41" s="47"/>
      <c r="X41" s="47"/>
      <c r="Y41" s="47"/>
    </row>
    <row r="42" spans="1:25" s="5" customFormat="1" ht="50.1" customHeight="1" x14ac:dyDescent="0.25">
      <c r="A42" s="9"/>
      <c r="B42" s="17" t="s">
        <v>60</v>
      </c>
      <c r="C42" s="22" t="s">
        <v>50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v>4</v>
      </c>
      <c r="O42" s="3"/>
      <c r="P42" s="1"/>
      <c r="Q42" s="1"/>
      <c r="R42" s="1"/>
      <c r="S42" s="1">
        <f t="shared" si="0"/>
        <v>4</v>
      </c>
      <c r="T42" s="3">
        <v>109</v>
      </c>
      <c r="U42" s="43">
        <f t="shared" si="1"/>
        <v>436</v>
      </c>
      <c r="V42" s="44">
        <f t="shared" si="2"/>
        <v>872</v>
      </c>
      <c r="W42" s="47"/>
      <c r="X42" s="47"/>
      <c r="Y42" s="47"/>
    </row>
    <row r="43" spans="1:25" s="5" customFormat="1" ht="50.1" customHeight="1" x14ac:dyDescent="0.25">
      <c r="A43" s="9"/>
      <c r="B43" s="17" t="s">
        <v>61</v>
      </c>
      <c r="C43" s="22" t="s">
        <v>50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v>2</v>
      </c>
      <c r="O43" s="3"/>
      <c r="P43" s="1"/>
      <c r="Q43" s="1"/>
      <c r="R43" s="1"/>
      <c r="S43" s="1">
        <f t="shared" si="0"/>
        <v>2</v>
      </c>
      <c r="T43" s="3">
        <v>111</v>
      </c>
      <c r="U43" s="43">
        <f t="shared" si="1"/>
        <v>222</v>
      </c>
      <c r="V43" s="44">
        <f t="shared" si="2"/>
        <v>444</v>
      </c>
      <c r="W43" s="47"/>
      <c r="X43" s="47"/>
      <c r="Y43" s="47"/>
    </row>
    <row r="44" spans="1:25" s="5" customFormat="1" ht="50.1" customHeight="1" x14ac:dyDescent="0.25">
      <c r="A44" s="9"/>
      <c r="B44" s="17" t="s">
        <v>62</v>
      </c>
      <c r="C44" s="22" t="s">
        <v>50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>
        <v>2</v>
      </c>
      <c r="O44" s="3"/>
      <c r="P44" s="1"/>
      <c r="Q44" s="1"/>
      <c r="R44" s="1"/>
      <c r="S44" s="1">
        <f t="shared" si="0"/>
        <v>2</v>
      </c>
      <c r="T44" s="3">
        <v>141</v>
      </c>
      <c r="U44" s="43">
        <f t="shared" si="1"/>
        <v>282</v>
      </c>
      <c r="V44" s="44">
        <f t="shared" si="2"/>
        <v>564</v>
      </c>
      <c r="W44" s="47"/>
      <c r="X44" s="47"/>
      <c r="Y44" s="47"/>
    </row>
    <row r="45" spans="1:25" s="5" customFormat="1" ht="50.1" customHeight="1" x14ac:dyDescent="0.25">
      <c r="A45" s="9"/>
      <c r="B45" s="17" t="s">
        <v>63</v>
      </c>
      <c r="C45" s="22" t="s">
        <v>50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v>1</v>
      </c>
      <c r="O45" s="3"/>
      <c r="P45" s="1"/>
      <c r="Q45" s="1"/>
      <c r="R45" s="1"/>
      <c r="S45" s="1">
        <f t="shared" si="0"/>
        <v>1</v>
      </c>
      <c r="T45" s="3">
        <v>162</v>
      </c>
      <c r="U45" s="43">
        <f t="shared" si="1"/>
        <v>162</v>
      </c>
      <c r="V45" s="44">
        <f t="shared" si="2"/>
        <v>324</v>
      </c>
      <c r="W45" s="47"/>
      <c r="X45" s="47"/>
      <c r="Y45" s="47"/>
    </row>
    <row r="46" spans="1:25" s="5" customFormat="1" ht="50.1" customHeight="1" x14ac:dyDescent="0.25">
      <c r="A46" s="9"/>
      <c r="B46" s="17" t="s">
        <v>64</v>
      </c>
      <c r="C46" s="22" t="s">
        <v>50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>
        <v>1</v>
      </c>
      <c r="O46" s="3"/>
      <c r="P46" s="1"/>
      <c r="Q46" s="1"/>
      <c r="R46" s="1"/>
      <c r="S46" s="1">
        <f t="shared" si="0"/>
        <v>1</v>
      </c>
      <c r="T46" s="3">
        <v>134</v>
      </c>
      <c r="U46" s="43">
        <f t="shared" si="1"/>
        <v>134</v>
      </c>
      <c r="V46" s="44">
        <f t="shared" si="2"/>
        <v>268</v>
      </c>
      <c r="W46" s="47"/>
      <c r="X46" s="47"/>
      <c r="Y46" s="47"/>
    </row>
    <row r="47" spans="1:25" s="5" customFormat="1" ht="50.1" customHeight="1" x14ac:dyDescent="0.25">
      <c r="A47" s="9"/>
      <c r="B47" s="17" t="s">
        <v>65</v>
      </c>
      <c r="C47" s="22" t="s">
        <v>50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>
        <v>1</v>
      </c>
      <c r="O47" s="3"/>
      <c r="P47" s="1"/>
      <c r="Q47" s="1"/>
      <c r="R47" s="1"/>
      <c r="S47" s="1">
        <f t="shared" si="0"/>
        <v>1</v>
      </c>
      <c r="T47" s="3">
        <v>172</v>
      </c>
      <c r="U47" s="43">
        <f t="shared" si="1"/>
        <v>172</v>
      </c>
      <c r="V47" s="44">
        <f t="shared" si="2"/>
        <v>344</v>
      </c>
      <c r="W47" s="47"/>
      <c r="X47" s="47"/>
      <c r="Y47" s="47"/>
    </row>
    <row r="48" spans="1:25" s="5" customFormat="1" ht="50.1" customHeight="1" x14ac:dyDescent="0.25">
      <c r="A48" s="9"/>
      <c r="B48" s="17" t="s">
        <v>66</v>
      </c>
      <c r="C48" s="22" t="s">
        <v>50</v>
      </c>
      <c r="D48" s="22">
        <v>1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1"/>
      <c r="S48" s="1">
        <f t="shared" si="0"/>
        <v>1</v>
      </c>
      <c r="T48" s="3">
        <v>210</v>
      </c>
      <c r="U48" s="43">
        <f t="shared" si="1"/>
        <v>210</v>
      </c>
      <c r="V48" s="44">
        <f t="shared" si="2"/>
        <v>420</v>
      </c>
      <c r="W48" s="47"/>
      <c r="X48" s="47"/>
      <c r="Y48" s="47"/>
    </row>
    <row r="49" spans="1:25" s="5" customFormat="1" ht="50.1" customHeight="1" x14ac:dyDescent="0.25">
      <c r="A49" s="9"/>
      <c r="B49" s="17" t="s">
        <v>67</v>
      </c>
      <c r="C49" s="22" t="s">
        <v>50</v>
      </c>
      <c r="D49" s="22">
        <v>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1"/>
      <c r="S49" s="1">
        <f t="shared" si="0"/>
        <v>1</v>
      </c>
      <c r="T49" s="3">
        <v>76.5</v>
      </c>
      <c r="U49" s="43">
        <f t="shared" si="1"/>
        <v>76.5</v>
      </c>
      <c r="V49" s="44">
        <f t="shared" si="2"/>
        <v>153</v>
      </c>
      <c r="W49" s="47"/>
      <c r="X49" s="47"/>
      <c r="Y49" s="47"/>
    </row>
    <row r="50" spans="1:25" s="5" customFormat="1" ht="50.1" customHeight="1" x14ac:dyDescent="0.25">
      <c r="A50" s="9"/>
      <c r="B50" s="17" t="s">
        <v>68</v>
      </c>
      <c r="C50" s="22" t="s">
        <v>50</v>
      </c>
      <c r="D50" s="22">
        <v>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1"/>
      <c r="S50" s="1">
        <f t="shared" si="0"/>
        <v>6</v>
      </c>
      <c r="T50" s="3">
        <v>137</v>
      </c>
      <c r="U50" s="43">
        <f t="shared" si="1"/>
        <v>822</v>
      </c>
      <c r="V50" s="44">
        <f t="shared" si="2"/>
        <v>1644</v>
      </c>
      <c r="W50" s="47"/>
      <c r="X50" s="47"/>
      <c r="Y50" s="47"/>
    </row>
    <row r="51" spans="1:25" s="5" customFormat="1" ht="50.1" customHeight="1" x14ac:dyDescent="0.25">
      <c r="A51" s="9"/>
      <c r="B51" s="17" t="s">
        <v>69</v>
      </c>
      <c r="C51" s="22" t="s">
        <v>50</v>
      </c>
      <c r="D51" s="22">
        <v>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1"/>
      <c r="Q51" s="1"/>
      <c r="R51" s="1"/>
      <c r="S51" s="1">
        <f t="shared" si="0"/>
        <v>6</v>
      </c>
      <c r="T51" s="3">
        <v>137.5</v>
      </c>
      <c r="U51" s="43">
        <f t="shared" si="1"/>
        <v>825</v>
      </c>
      <c r="V51" s="44">
        <f t="shared" si="2"/>
        <v>1650</v>
      </c>
      <c r="W51" s="47"/>
      <c r="X51" s="47"/>
      <c r="Y51" s="47"/>
    </row>
    <row r="52" spans="1:25" s="5" customFormat="1" ht="50.1" customHeight="1" x14ac:dyDescent="0.25">
      <c r="A52" s="9"/>
      <c r="B52" s="17" t="s">
        <v>70</v>
      </c>
      <c r="C52" s="22" t="s">
        <v>50</v>
      </c>
      <c r="D52" s="22">
        <v>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1"/>
      <c r="Q52" s="1"/>
      <c r="R52" s="1"/>
      <c r="S52" s="1">
        <f t="shared" si="0"/>
        <v>6</v>
      </c>
      <c r="T52" s="3">
        <v>97</v>
      </c>
      <c r="U52" s="43">
        <f t="shared" si="1"/>
        <v>582</v>
      </c>
      <c r="V52" s="44">
        <f t="shared" si="2"/>
        <v>1164</v>
      </c>
      <c r="W52" s="47"/>
      <c r="X52" s="47"/>
      <c r="Y52" s="47"/>
    </row>
    <row r="53" spans="1:25" s="5" customFormat="1" ht="50.1" customHeight="1" x14ac:dyDescent="0.25">
      <c r="A53" s="9"/>
      <c r="B53" s="17" t="s">
        <v>71</v>
      </c>
      <c r="C53" s="22" t="s">
        <v>50</v>
      </c>
      <c r="D53" s="22">
        <v>6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1"/>
      <c r="Q53" s="1"/>
      <c r="R53" s="1"/>
      <c r="S53" s="1">
        <f t="shared" si="0"/>
        <v>6</v>
      </c>
      <c r="T53" s="3">
        <v>129</v>
      </c>
      <c r="U53" s="43">
        <f t="shared" si="1"/>
        <v>774</v>
      </c>
      <c r="V53" s="44">
        <f t="shared" si="2"/>
        <v>1548</v>
      </c>
      <c r="W53" s="47"/>
      <c r="X53" s="47"/>
      <c r="Y53" s="47"/>
    </row>
    <row r="54" spans="1:25" s="5" customFormat="1" ht="50.1" customHeight="1" x14ac:dyDescent="0.25">
      <c r="A54" s="9"/>
      <c r="B54" s="17" t="s">
        <v>72</v>
      </c>
      <c r="C54" s="22" t="s">
        <v>50</v>
      </c>
      <c r="D54" s="22"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1"/>
      <c r="Q54" s="1"/>
      <c r="R54" s="1"/>
      <c r="S54" s="1">
        <f t="shared" si="0"/>
        <v>0</v>
      </c>
      <c r="T54" s="3">
        <v>129</v>
      </c>
      <c r="U54" s="43">
        <f t="shared" si="1"/>
        <v>0</v>
      </c>
      <c r="V54" s="44">
        <f t="shared" si="2"/>
        <v>0</v>
      </c>
      <c r="W54" s="47"/>
      <c r="X54" s="47"/>
      <c r="Y54" s="47"/>
    </row>
    <row r="55" spans="1:25" s="5" customFormat="1" ht="50.1" customHeight="1" x14ac:dyDescent="0.25">
      <c r="A55" s="9"/>
      <c r="B55" s="17" t="s">
        <v>73</v>
      </c>
      <c r="C55" s="22" t="s">
        <v>50</v>
      </c>
      <c r="D55" s="22">
        <v>6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1"/>
      <c r="Q55" s="1"/>
      <c r="R55" s="1"/>
      <c r="S55" s="1">
        <f t="shared" si="0"/>
        <v>6</v>
      </c>
      <c r="T55" s="3">
        <v>139</v>
      </c>
      <c r="U55" s="43">
        <f t="shared" si="1"/>
        <v>834</v>
      </c>
      <c r="V55" s="44">
        <f t="shared" si="2"/>
        <v>1668</v>
      </c>
      <c r="W55" s="47"/>
      <c r="X55" s="47"/>
      <c r="Y55" s="47"/>
    </row>
    <row r="56" spans="1:25" s="5" customFormat="1" ht="50.1" customHeight="1" x14ac:dyDescent="0.25">
      <c r="A56" s="9"/>
      <c r="B56" s="17" t="s">
        <v>74</v>
      </c>
      <c r="C56" s="22" t="s">
        <v>50</v>
      </c>
      <c r="D56" s="22">
        <v>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1"/>
      <c r="Q56" s="1"/>
      <c r="R56" s="1"/>
      <c r="S56" s="1">
        <f t="shared" si="0"/>
        <v>1</v>
      </c>
      <c r="T56" s="3">
        <v>129</v>
      </c>
      <c r="U56" s="43">
        <f t="shared" si="1"/>
        <v>129</v>
      </c>
      <c r="V56" s="44">
        <f t="shared" si="2"/>
        <v>258</v>
      </c>
      <c r="W56" s="47"/>
      <c r="X56" s="47"/>
      <c r="Y56" s="47"/>
    </row>
    <row r="57" spans="1:25" s="5" customFormat="1" ht="50.1" customHeight="1" x14ac:dyDescent="0.25">
      <c r="A57" s="9"/>
      <c r="B57" s="17" t="s">
        <v>75</v>
      </c>
      <c r="C57" s="22" t="s">
        <v>50</v>
      </c>
      <c r="D57" s="22">
        <v>1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  <c r="P57" s="1"/>
      <c r="Q57" s="1"/>
      <c r="R57" s="1"/>
      <c r="S57" s="1">
        <f t="shared" si="0"/>
        <v>1</v>
      </c>
      <c r="T57" s="3">
        <v>96</v>
      </c>
      <c r="U57" s="43">
        <f t="shared" si="1"/>
        <v>96</v>
      </c>
      <c r="V57" s="44">
        <f t="shared" si="2"/>
        <v>192</v>
      </c>
      <c r="W57" s="47"/>
      <c r="X57" s="47"/>
      <c r="Y57" s="47"/>
    </row>
    <row r="58" spans="1:25" s="5" customFormat="1" ht="50.1" customHeight="1" x14ac:dyDescent="0.25">
      <c r="A58" s="9"/>
      <c r="B58" s="17" t="s">
        <v>76</v>
      </c>
      <c r="C58" s="22" t="s">
        <v>50</v>
      </c>
      <c r="D58" s="22">
        <v>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  <c r="P58" s="1"/>
      <c r="Q58" s="1"/>
      <c r="R58" s="1"/>
      <c r="S58" s="1">
        <f t="shared" si="0"/>
        <v>1</v>
      </c>
      <c r="T58" s="3">
        <v>148</v>
      </c>
      <c r="U58" s="43">
        <f t="shared" si="1"/>
        <v>148</v>
      </c>
      <c r="V58" s="44">
        <f t="shared" si="2"/>
        <v>296</v>
      </c>
      <c r="W58" s="47"/>
      <c r="X58" s="47"/>
      <c r="Y58" s="47"/>
    </row>
    <row r="59" spans="1:25" s="5" customFormat="1" ht="50.1" customHeight="1" x14ac:dyDescent="0.25">
      <c r="A59" s="9"/>
      <c r="B59" s="17" t="s">
        <v>77</v>
      </c>
      <c r="C59" s="22" t="s">
        <v>50</v>
      </c>
      <c r="D59" s="22">
        <v>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1"/>
      <c r="Q59" s="1"/>
      <c r="R59" s="1"/>
      <c r="S59" s="1">
        <f t="shared" si="0"/>
        <v>1</v>
      </c>
      <c r="T59" s="3">
        <v>78</v>
      </c>
      <c r="U59" s="43">
        <f t="shared" si="1"/>
        <v>78</v>
      </c>
      <c r="V59" s="44">
        <f t="shared" si="2"/>
        <v>156</v>
      </c>
      <c r="W59" s="47"/>
      <c r="X59" s="47"/>
      <c r="Y59" s="47"/>
    </row>
    <row r="60" spans="1:25" s="5" customFormat="1" ht="50.1" customHeight="1" x14ac:dyDescent="0.25">
      <c r="A60" s="9"/>
      <c r="B60" s="17" t="s">
        <v>78</v>
      </c>
      <c r="C60" s="22" t="s">
        <v>50</v>
      </c>
      <c r="D60" s="22">
        <v>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  <c r="P60" s="1"/>
      <c r="Q60" s="1"/>
      <c r="R60" s="1"/>
      <c r="S60" s="1">
        <f t="shared" si="0"/>
        <v>1</v>
      </c>
      <c r="T60" s="3">
        <v>78</v>
      </c>
      <c r="U60" s="43">
        <f t="shared" si="1"/>
        <v>78</v>
      </c>
      <c r="V60" s="44">
        <f t="shared" si="2"/>
        <v>156</v>
      </c>
      <c r="W60" s="47"/>
      <c r="X60" s="47"/>
      <c r="Y60" s="47"/>
    </row>
    <row r="61" spans="1:25" s="5" customFormat="1" ht="50.1" customHeight="1" x14ac:dyDescent="0.25">
      <c r="A61" s="9"/>
      <c r="B61" s="17" t="s">
        <v>79</v>
      </c>
      <c r="C61" s="22" t="s">
        <v>50</v>
      </c>
      <c r="D61" s="22">
        <v>3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1"/>
      <c r="Q61" s="1"/>
      <c r="R61" s="1"/>
      <c r="S61" s="1">
        <f t="shared" si="0"/>
        <v>3</v>
      </c>
      <c r="T61" s="3">
        <v>335</v>
      </c>
      <c r="U61" s="43">
        <f t="shared" si="1"/>
        <v>1005</v>
      </c>
      <c r="V61" s="44">
        <f t="shared" si="2"/>
        <v>2010</v>
      </c>
      <c r="W61" s="47"/>
      <c r="X61" s="47"/>
      <c r="Y61" s="47"/>
    </row>
    <row r="62" spans="1:25" s="19" customFormat="1" ht="50.1" customHeight="1" x14ac:dyDescent="0.25">
      <c r="A62" s="9"/>
      <c r="B62" s="17" t="s">
        <v>80</v>
      </c>
      <c r="C62" s="22" t="s">
        <v>50</v>
      </c>
      <c r="D62" s="22">
        <v>3</v>
      </c>
      <c r="E62" s="12"/>
      <c r="F62" s="12"/>
      <c r="G62" s="12"/>
      <c r="H62" s="12"/>
      <c r="I62" s="12"/>
      <c r="J62" s="12"/>
      <c r="K62" s="1"/>
      <c r="L62" s="12"/>
      <c r="M62" s="12"/>
      <c r="N62" s="12"/>
      <c r="O62" s="12"/>
      <c r="P62" s="12"/>
      <c r="Q62" s="12"/>
      <c r="R62" s="12"/>
      <c r="S62" s="1">
        <f t="shared" si="0"/>
        <v>3</v>
      </c>
      <c r="T62" s="3">
        <v>99</v>
      </c>
      <c r="U62" s="43">
        <f t="shared" si="1"/>
        <v>297</v>
      </c>
      <c r="V62" s="44">
        <f t="shared" si="2"/>
        <v>594</v>
      </c>
      <c r="W62" s="46"/>
      <c r="X62" s="46"/>
      <c r="Y62" s="46"/>
    </row>
    <row r="63" spans="1:25" s="19" customFormat="1" ht="50.1" customHeight="1" x14ac:dyDescent="0.25">
      <c r="A63" s="9"/>
      <c r="B63" s="17" t="s">
        <v>81</v>
      </c>
      <c r="C63" s="22" t="s">
        <v>50</v>
      </c>
      <c r="D63" s="22">
        <v>2</v>
      </c>
      <c r="E63" s="12"/>
      <c r="F63" s="12"/>
      <c r="G63" s="12"/>
      <c r="H63" s="12"/>
      <c r="I63" s="12"/>
      <c r="J63" s="12"/>
      <c r="K63" s="1"/>
      <c r="L63" s="12"/>
      <c r="M63" s="12"/>
      <c r="N63" s="12"/>
      <c r="O63" s="12"/>
      <c r="P63" s="12"/>
      <c r="Q63" s="12"/>
      <c r="R63" s="12"/>
      <c r="S63" s="1">
        <f t="shared" si="0"/>
        <v>2</v>
      </c>
      <c r="T63" s="3">
        <v>100</v>
      </c>
      <c r="U63" s="43">
        <f t="shared" si="1"/>
        <v>200</v>
      </c>
      <c r="V63" s="44">
        <f t="shared" si="2"/>
        <v>400</v>
      </c>
      <c r="W63" s="46"/>
      <c r="X63" s="46"/>
      <c r="Y63" s="46"/>
    </row>
    <row r="64" spans="1:25" s="5" customFormat="1" ht="48.75" customHeight="1" x14ac:dyDescent="0.25">
      <c r="A64" s="9"/>
      <c r="B64" s="21" t="s">
        <v>82</v>
      </c>
      <c r="C64" s="1" t="s">
        <v>83</v>
      </c>
      <c r="D64" s="1">
        <v>1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>
        <f t="shared" si="0"/>
        <v>1</v>
      </c>
      <c r="T64" s="3">
        <v>14</v>
      </c>
      <c r="U64" s="43">
        <f t="shared" si="1"/>
        <v>14</v>
      </c>
      <c r="V64" s="44">
        <f t="shared" si="2"/>
        <v>28</v>
      </c>
      <c r="W64" s="47"/>
      <c r="X64" s="47"/>
      <c r="Y64" s="47"/>
    </row>
    <row r="65" spans="1:25" s="5" customFormat="1" ht="48.75" customHeight="1" x14ac:dyDescent="0.25">
      <c r="A65" s="9"/>
      <c r="B65" s="21" t="s">
        <v>84</v>
      </c>
      <c r="C65" s="1" t="s">
        <v>83</v>
      </c>
      <c r="D65" s="1">
        <v>1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>
        <f t="shared" si="0"/>
        <v>1</v>
      </c>
      <c r="T65" s="3">
        <v>28</v>
      </c>
      <c r="U65" s="43">
        <f t="shared" si="1"/>
        <v>28</v>
      </c>
      <c r="V65" s="44">
        <f t="shared" si="2"/>
        <v>56</v>
      </c>
      <c r="W65" s="47"/>
      <c r="X65" s="47"/>
      <c r="Y65" s="47"/>
    </row>
    <row r="66" spans="1:25" s="24" customFormat="1" ht="39.950000000000003" customHeight="1" x14ac:dyDescent="0.25">
      <c r="A66" s="9"/>
      <c r="B66" s="10" t="s">
        <v>85</v>
      </c>
      <c r="C66" s="1" t="s">
        <v>23</v>
      </c>
      <c r="D66" s="1"/>
      <c r="E66" s="1"/>
      <c r="F66" s="1"/>
      <c r="G66" s="1"/>
      <c r="H66" s="1"/>
      <c r="I66" s="1"/>
      <c r="J66" s="1"/>
      <c r="K66" s="1">
        <v>5</v>
      </c>
      <c r="L66" s="1"/>
      <c r="M66" s="1"/>
      <c r="N66" s="1"/>
      <c r="O66" s="1"/>
      <c r="P66" s="1"/>
      <c r="Q66" s="1"/>
      <c r="R66" s="1"/>
      <c r="S66" s="1">
        <f t="shared" si="0"/>
        <v>5</v>
      </c>
      <c r="T66" s="3">
        <v>2.68</v>
      </c>
      <c r="U66" s="43">
        <f t="shared" si="1"/>
        <v>13.4</v>
      </c>
      <c r="V66" s="44">
        <f t="shared" si="2"/>
        <v>26.8</v>
      </c>
      <c r="W66" s="49"/>
      <c r="X66" s="49"/>
      <c r="Y66" s="49"/>
    </row>
    <row r="67" spans="1:25" s="24" customFormat="1" ht="39.950000000000003" customHeight="1" x14ac:dyDescent="0.25">
      <c r="A67" s="9"/>
      <c r="B67" s="10" t="s">
        <v>86</v>
      </c>
      <c r="C67" s="1" t="s">
        <v>23</v>
      </c>
      <c r="D67" s="1">
        <v>50</v>
      </c>
      <c r="E67" s="1"/>
      <c r="F67" s="1"/>
      <c r="G67" s="1"/>
      <c r="H67" s="1"/>
      <c r="I67" s="1"/>
      <c r="J67" s="1"/>
      <c r="K67" s="1">
        <v>10</v>
      </c>
      <c r="L67" s="1"/>
      <c r="M67" s="1"/>
      <c r="N67" s="1"/>
      <c r="O67" s="1"/>
      <c r="P67" s="1"/>
      <c r="Q67" s="1"/>
      <c r="R67" s="1"/>
      <c r="S67" s="1">
        <f t="shared" si="0"/>
        <v>60</v>
      </c>
      <c r="T67" s="3">
        <v>61.47</v>
      </c>
      <c r="U67" s="43">
        <f t="shared" si="1"/>
        <v>3688.2</v>
      </c>
      <c r="V67" s="44">
        <f t="shared" si="2"/>
        <v>7376.4</v>
      </c>
      <c r="W67" s="49"/>
      <c r="X67" s="49"/>
      <c r="Y67" s="49"/>
    </row>
    <row r="68" spans="1:25" s="24" customFormat="1" ht="39.950000000000003" customHeight="1" x14ac:dyDescent="0.25">
      <c r="A68" s="9"/>
      <c r="B68" s="10" t="s">
        <v>87</v>
      </c>
      <c r="C68" s="1" t="s">
        <v>23</v>
      </c>
      <c r="D68" s="1">
        <v>2</v>
      </c>
      <c r="E68" s="1"/>
      <c r="F68" s="1"/>
      <c r="G68" s="1"/>
      <c r="H68" s="1">
        <v>5</v>
      </c>
      <c r="I68" s="1"/>
      <c r="J68" s="1"/>
      <c r="K68" s="1">
        <v>2</v>
      </c>
      <c r="L68" s="1"/>
      <c r="M68" s="1"/>
      <c r="N68" s="1"/>
      <c r="O68" s="1"/>
      <c r="P68" s="1"/>
      <c r="Q68" s="1"/>
      <c r="R68" s="1"/>
      <c r="S68" s="1">
        <f t="shared" si="0"/>
        <v>9</v>
      </c>
      <c r="T68" s="3">
        <v>5.13</v>
      </c>
      <c r="U68" s="43">
        <f t="shared" si="1"/>
        <v>46.17</v>
      </c>
      <c r="V68" s="44">
        <f t="shared" si="2"/>
        <v>92.34</v>
      </c>
      <c r="W68" s="49"/>
      <c r="X68" s="49"/>
      <c r="Y68" s="49"/>
    </row>
    <row r="69" spans="1:25" s="24" customFormat="1" ht="39.950000000000003" customHeight="1" x14ac:dyDescent="0.25">
      <c r="A69" s="9"/>
      <c r="B69" s="10" t="s">
        <v>88</v>
      </c>
      <c r="C69" s="1" t="s">
        <v>23</v>
      </c>
      <c r="D69" s="1">
        <v>120</v>
      </c>
      <c r="E69" s="4"/>
      <c r="F69" s="4"/>
      <c r="G69" s="4"/>
      <c r="H69" s="4"/>
      <c r="I69" s="1"/>
      <c r="J69" s="4"/>
      <c r="K69" s="1">
        <v>50</v>
      </c>
      <c r="L69" s="1"/>
      <c r="M69" s="1"/>
      <c r="N69" s="1">
        <v>20</v>
      </c>
      <c r="O69" s="1"/>
      <c r="P69" s="1"/>
      <c r="Q69" s="1"/>
      <c r="R69" s="1"/>
      <c r="S69" s="1">
        <f t="shared" si="0"/>
        <v>190</v>
      </c>
      <c r="T69" s="3">
        <v>19</v>
      </c>
      <c r="U69" s="43">
        <f t="shared" si="1"/>
        <v>3610</v>
      </c>
      <c r="V69" s="44">
        <f t="shared" si="2"/>
        <v>7220</v>
      </c>
      <c r="W69" s="49"/>
      <c r="X69" s="49"/>
      <c r="Y69" s="49"/>
    </row>
    <row r="70" spans="1:25" s="24" customFormat="1" ht="39.950000000000003" customHeight="1" x14ac:dyDescent="0.25">
      <c r="A70" s="9"/>
      <c r="B70" s="10" t="s">
        <v>89</v>
      </c>
      <c r="C70" s="1" t="s">
        <v>23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>
        <v>10</v>
      </c>
      <c r="O70" s="1"/>
      <c r="P70" s="1"/>
      <c r="Q70" s="1">
        <v>10</v>
      </c>
      <c r="R70" s="1"/>
      <c r="S70" s="1">
        <f t="shared" si="0"/>
        <v>20</v>
      </c>
      <c r="T70" s="3">
        <v>20</v>
      </c>
      <c r="U70" s="43">
        <f t="shared" si="1"/>
        <v>400</v>
      </c>
      <c r="V70" s="44">
        <f t="shared" si="2"/>
        <v>800</v>
      </c>
      <c r="W70" s="49"/>
      <c r="X70" s="49"/>
      <c r="Y70" s="49"/>
    </row>
    <row r="71" spans="1:25" s="5" customFormat="1" ht="39.950000000000003" customHeight="1" x14ac:dyDescent="0.25">
      <c r="A71" s="9"/>
      <c r="B71" s="10" t="s">
        <v>90</v>
      </c>
      <c r="C71" s="1" t="s">
        <v>23</v>
      </c>
      <c r="D71" s="1">
        <v>5</v>
      </c>
      <c r="E71" s="1"/>
      <c r="F71" s="1"/>
      <c r="G71" s="1"/>
      <c r="H71" s="1"/>
      <c r="I71" s="1"/>
      <c r="J71" s="1"/>
      <c r="K71" s="1">
        <v>2</v>
      </c>
      <c r="L71" s="1"/>
      <c r="M71" s="1"/>
      <c r="N71" s="1"/>
      <c r="O71" s="1"/>
      <c r="P71" s="1"/>
      <c r="Q71" s="1"/>
      <c r="R71" s="1"/>
      <c r="S71" s="1">
        <f t="shared" si="0"/>
        <v>7</v>
      </c>
      <c r="T71" s="3">
        <v>7.8550000000000004</v>
      </c>
      <c r="U71" s="43">
        <f t="shared" si="1"/>
        <v>54.984999999999999</v>
      </c>
      <c r="V71" s="44">
        <f t="shared" si="2"/>
        <v>109.97</v>
      </c>
      <c r="W71" s="47"/>
      <c r="X71" s="47"/>
      <c r="Y71" s="47"/>
    </row>
    <row r="72" spans="1:25" s="5" customFormat="1" ht="39.950000000000003" customHeight="1" x14ac:dyDescent="0.25">
      <c r="A72" s="9"/>
      <c r="B72" s="10" t="s">
        <v>91</v>
      </c>
      <c r="C72" s="1" t="s">
        <v>23</v>
      </c>
      <c r="D72" s="1">
        <v>180</v>
      </c>
      <c r="E72" s="1"/>
      <c r="F72" s="1"/>
      <c r="G72" s="1"/>
      <c r="H72" s="1"/>
      <c r="I72" s="1"/>
      <c r="J72" s="1"/>
      <c r="K72" s="1">
        <v>50</v>
      </c>
      <c r="L72" s="1"/>
      <c r="M72" s="1"/>
      <c r="N72" s="1">
        <v>60</v>
      </c>
      <c r="O72" s="1"/>
      <c r="P72" s="1"/>
      <c r="Q72" s="1">
        <v>60</v>
      </c>
      <c r="R72" s="1"/>
      <c r="S72" s="1">
        <f t="shared" si="0"/>
        <v>350</v>
      </c>
      <c r="T72" s="25">
        <v>12</v>
      </c>
      <c r="U72" s="43">
        <f t="shared" si="1"/>
        <v>4200</v>
      </c>
      <c r="V72" s="44">
        <f t="shared" si="2"/>
        <v>8400</v>
      </c>
      <c r="W72" s="47"/>
      <c r="X72" s="47"/>
      <c r="Y72" s="47"/>
    </row>
    <row r="73" spans="1:25" s="5" customFormat="1" ht="39.950000000000003" customHeight="1" x14ac:dyDescent="0.25">
      <c r="A73" s="9"/>
      <c r="B73" s="10" t="s">
        <v>92</v>
      </c>
      <c r="C73" s="1" t="s">
        <v>23</v>
      </c>
      <c r="D73" s="1">
        <v>10</v>
      </c>
      <c r="E73" s="1"/>
      <c r="F73" s="1"/>
      <c r="G73" s="1"/>
      <c r="H73" s="1"/>
      <c r="I73" s="1"/>
      <c r="J73" s="1"/>
      <c r="K73" s="1"/>
      <c r="L73" s="1"/>
      <c r="M73" s="1"/>
      <c r="N73" s="1">
        <v>2</v>
      </c>
      <c r="O73" s="1"/>
      <c r="P73" s="1"/>
      <c r="Q73" s="1">
        <v>2</v>
      </c>
      <c r="R73" s="1"/>
      <c r="S73" s="1">
        <f t="shared" si="0"/>
        <v>14</v>
      </c>
      <c r="T73" s="3">
        <v>17.744999999999997</v>
      </c>
      <c r="U73" s="43">
        <f t="shared" si="1"/>
        <v>248.42999999999995</v>
      </c>
      <c r="V73" s="44">
        <f t="shared" si="2"/>
        <v>496.8599999999999</v>
      </c>
      <c r="W73" s="47"/>
      <c r="X73" s="47"/>
      <c r="Y73" s="47"/>
    </row>
    <row r="74" spans="1:25" s="5" customFormat="1" ht="39.950000000000003" customHeight="1" x14ac:dyDescent="0.25">
      <c r="A74" s="9"/>
      <c r="B74" s="10" t="s">
        <v>93</v>
      </c>
      <c r="C74" s="1" t="s">
        <v>23</v>
      </c>
      <c r="D74" s="1">
        <v>70</v>
      </c>
      <c r="E74" s="1"/>
      <c r="F74" s="1"/>
      <c r="G74" s="1"/>
      <c r="H74" s="1"/>
      <c r="I74" s="1"/>
      <c r="J74" s="1"/>
      <c r="K74" s="1"/>
      <c r="L74" s="1">
        <v>5</v>
      </c>
      <c r="M74" s="1"/>
      <c r="N74" s="1">
        <v>15</v>
      </c>
      <c r="O74" s="1"/>
      <c r="P74" s="1"/>
      <c r="Q74" s="1">
        <v>10</v>
      </c>
      <c r="R74" s="1"/>
      <c r="S74" s="1">
        <f t="shared" si="0"/>
        <v>100</v>
      </c>
      <c r="T74" s="3">
        <v>6.718</v>
      </c>
      <c r="U74" s="43">
        <f t="shared" si="1"/>
        <v>671.8</v>
      </c>
      <c r="V74" s="44">
        <f t="shared" si="2"/>
        <v>1343.6</v>
      </c>
      <c r="W74" s="47"/>
      <c r="X74" s="47"/>
      <c r="Y74" s="47"/>
    </row>
    <row r="75" spans="1:25" s="5" customFormat="1" ht="39.950000000000003" customHeight="1" x14ac:dyDescent="0.25">
      <c r="A75" s="9"/>
      <c r="B75" s="10" t="s">
        <v>94</v>
      </c>
      <c r="C75" s="1" t="s">
        <v>23</v>
      </c>
      <c r="D75" s="1">
        <v>150</v>
      </c>
      <c r="E75" s="1"/>
      <c r="F75" s="1"/>
      <c r="G75" s="1"/>
      <c r="H75" s="1">
        <v>5</v>
      </c>
      <c r="I75" s="1"/>
      <c r="J75" s="1"/>
      <c r="K75" s="1">
        <v>50</v>
      </c>
      <c r="N75" s="1"/>
      <c r="O75" s="1"/>
      <c r="P75" s="1"/>
      <c r="Q75" s="1"/>
      <c r="R75" s="1"/>
      <c r="S75" s="1">
        <f t="shared" ref="S75:S138" si="3">SUM(D75:R75)</f>
        <v>205</v>
      </c>
      <c r="T75" s="3">
        <v>2.21</v>
      </c>
      <c r="U75" s="43">
        <f t="shared" ref="U75:U138" si="4">T75*S75</f>
        <v>453.05</v>
      </c>
      <c r="V75" s="44">
        <f t="shared" ref="V75:V138" si="5">U75*2</f>
        <v>906.1</v>
      </c>
      <c r="W75" s="47"/>
      <c r="X75" s="47"/>
      <c r="Y75" s="47"/>
    </row>
    <row r="76" spans="1:25" s="26" customFormat="1" ht="39.950000000000003" customHeight="1" x14ac:dyDescent="0.25">
      <c r="A76" s="9"/>
      <c r="B76" s="10" t="s">
        <v>95</v>
      </c>
      <c r="C76" s="1" t="s">
        <v>23</v>
      </c>
      <c r="D76" s="1">
        <v>30</v>
      </c>
      <c r="E76" s="1"/>
      <c r="F76" s="1"/>
      <c r="G76" s="1"/>
      <c r="H76" s="1"/>
      <c r="I76" s="1"/>
      <c r="J76" s="1"/>
      <c r="K76" s="1"/>
      <c r="L76" s="1">
        <v>1</v>
      </c>
      <c r="M76" s="1"/>
      <c r="N76" s="1"/>
      <c r="O76" s="1"/>
      <c r="P76" s="1"/>
      <c r="Q76" s="1"/>
      <c r="R76" s="1"/>
      <c r="S76" s="1">
        <f t="shared" si="3"/>
        <v>31</v>
      </c>
      <c r="T76" s="3">
        <v>14.635000000000002</v>
      </c>
      <c r="U76" s="43">
        <f t="shared" si="4"/>
        <v>453.68500000000006</v>
      </c>
      <c r="V76" s="44">
        <f t="shared" si="5"/>
        <v>907.37000000000012</v>
      </c>
      <c r="W76" s="50"/>
      <c r="X76" s="50"/>
      <c r="Y76" s="50"/>
    </row>
    <row r="77" spans="1:25" s="5" customFormat="1" ht="39.950000000000003" customHeight="1" x14ac:dyDescent="0.25">
      <c r="A77" s="9"/>
      <c r="B77" s="10" t="s">
        <v>96</v>
      </c>
      <c r="C77" s="1" t="s">
        <v>23</v>
      </c>
      <c r="D77" s="4"/>
      <c r="E77" s="4"/>
      <c r="F77" s="4"/>
      <c r="G77" s="4"/>
      <c r="H77" s="4"/>
      <c r="I77" s="4"/>
      <c r="J77" s="4"/>
      <c r="K77" s="1">
        <v>50</v>
      </c>
      <c r="L77" s="4"/>
      <c r="M77" s="4"/>
      <c r="N77" s="4"/>
      <c r="O77" s="4"/>
      <c r="P77" s="4"/>
      <c r="Q77" s="4"/>
      <c r="R77" s="4"/>
      <c r="S77" s="1">
        <f t="shared" si="3"/>
        <v>50</v>
      </c>
      <c r="T77" s="3">
        <v>8.0350000000000001</v>
      </c>
      <c r="U77" s="43">
        <f t="shared" si="4"/>
        <v>401.75</v>
      </c>
      <c r="V77" s="44">
        <f t="shared" si="5"/>
        <v>803.5</v>
      </c>
      <c r="W77" s="47"/>
      <c r="X77" s="47"/>
      <c r="Y77" s="47"/>
    </row>
    <row r="78" spans="1:25" s="5" customFormat="1" ht="39.950000000000003" customHeight="1" x14ac:dyDescent="0.25">
      <c r="A78" s="9"/>
      <c r="B78" s="10" t="s">
        <v>97</v>
      </c>
      <c r="C78" s="1" t="s">
        <v>23</v>
      </c>
      <c r="D78" s="4"/>
      <c r="E78" s="4"/>
      <c r="F78" s="4"/>
      <c r="G78" s="4"/>
      <c r="H78" s="4"/>
      <c r="I78" s="4"/>
      <c r="J78" s="4"/>
      <c r="K78" s="1">
        <v>50</v>
      </c>
      <c r="L78" s="4"/>
      <c r="M78" s="4"/>
      <c r="N78" s="4"/>
      <c r="O78" s="4"/>
      <c r="P78" s="4"/>
      <c r="Q78" s="4"/>
      <c r="R78" s="4"/>
      <c r="S78" s="1">
        <f t="shared" si="3"/>
        <v>50</v>
      </c>
      <c r="T78" s="3">
        <v>9.57</v>
      </c>
      <c r="U78" s="43">
        <f t="shared" si="4"/>
        <v>478.5</v>
      </c>
      <c r="V78" s="44">
        <f t="shared" si="5"/>
        <v>957</v>
      </c>
      <c r="W78" s="47"/>
      <c r="X78" s="47"/>
      <c r="Y78" s="47"/>
    </row>
    <row r="79" spans="1:25" s="27" customFormat="1" ht="39.950000000000003" customHeight="1" x14ac:dyDescent="0.25">
      <c r="A79" s="9"/>
      <c r="B79" s="10" t="s">
        <v>98</v>
      </c>
      <c r="C79" s="1" t="s">
        <v>23</v>
      </c>
      <c r="D79" s="4"/>
      <c r="E79" s="4"/>
      <c r="F79" s="4"/>
      <c r="G79" s="4"/>
      <c r="H79" s="1">
        <v>5</v>
      </c>
      <c r="I79" s="4"/>
      <c r="J79" s="4"/>
      <c r="K79" s="1"/>
      <c r="L79" s="4"/>
      <c r="M79" s="4"/>
      <c r="N79" s="4"/>
      <c r="O79" s="4"/>
      <c r="P79" s="4"/>
      <c r="Q79" s="4"/>
      <c r="R79" s="4"/>
      <c r="S79" s="1">
        <f t="shared" si="3"/>
        <v>5</v>
      </c>
      <c r="T79" s="3">
        <v>18.324999999999999</v>
      </c>
      <c r="U79" s="43">
        <f t="shared" si="4"/>
        <v>91.625</v>
      </c>
      <c r="V79" s="44">
        <f t="shared" si="5"/>
        <v>183.25</v>
      </c>
      <c r="W79" s="51"/>
      <c r="X79" s="51"/>
      <c r="Y79" s="51"/>
    </row>
    <row r="80" spans="1:25" s="28" customFormat="1" ht="39.950000000000003" customHeight="1" x14ac:dyDescent="0.25">
      <c r="A80" s="9"/>
      <c r="B80" s="10" t="s">
        <v>99</v>
      </c>
      <c r="C80" s="1" t="s">
        <v>23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1">
        <v>2</v>
      </c>
      <c r="O80" s="4"/>
      <c r="P80" s="4"/>
      <c r="Q80" s="1">
        <v>3</v>
      </c>
      <c r="R80" s="4"/>
      <c r="S80" s="1">
        <f t="shared" si="3"/>
        <v>5</v>
      </c>
      <c r="T80" s="3">
        <v>7.4739999999999993</v>
      </c>
      <c r="U80" s="43">
        <f t="shared" si="4"/>
        <v>37.369999999999997</v>
      </c>
      <c r="V80" s="44">
        <f t="shared" si="5"/>
        <v>74.739999999999995</v>
      </c>
      <c r="W80" s="52"/>
      <c r="X80" s="52"/>
      <c r="Y80" s="52"/>
    </row>
    <row r="81" spans="1:25" s="29" customFormat="1" ht="39.950000000000003" customHeight="1" x14ac:dyDescent="0.25">
      <c r="A81" s="9"/>
      <c r="B81" s="10" t="s">
        <v>100</v>
      </c>
      <c r="C81" s="1" t="s">
        <v>23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1">
        <v>2</v>
      </c>
      <c r="O81" s="4"/>
      <c r="P81" s="4"/>
      <c r="Q81" s="1">
        <v>3</v>
      </c>
      <c r="R81" s="4"/>
      <c r="S81" s="1">
        <f t="shared" si="3"/>
        <v>5</v>
      </c>
      <c r="T81" s="3">
        <v>9.532</v>
      </c>
      <c r="U81" s="43">
        <f t="shared" si="4"/>
        <v>47.66</v>
      </c>
      <c r="V81" s="44">
        <f t="shared" si="5"/>
        <v>95.32</v>
      </c>
      <c r="W81" s="53"/>
      <c r="X81" s="53"/>
      <c r="Y81" s="53"/>
    </row>
    <row r="82" spans="1:25" s="26" customFormat="1" ht="39.950000000000003" customHeight="1" x14ac:dyDescent="0.25">
      <c r="A82" s="9"/>
      <c r="B82" s="10" t="s">
        <v>101</v>
      </c>
      <c r="C82" s="1" t="s">
        <v>23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>
        <v>5</v>
      </c>
      <c r="O82" s="4"/>
      <c r="P82" s="4"/>
      <c r="Q82" s="1">
        <v>5</v>
      </c>
      <c r="R82" s="4"/>
      <c r="S82" s="1">
        <f t="shared" si="3"/>
        <v>10</v>
      </c>
      <c r="T82" s="3">
        <v>3.5159999999999996</v>
      </c>
      <c r="U82" s="43">
        <f t="shared" si="4"/>
        <v>35.159999999999997</v>
      </c>
      <c r="V82" s="44">
        <f t="shared" si="5"/>
        <v>70.319999999999993</v>
      </c>
      <c r="W82" s="50"/>
      <c r="X82" s="50"/>
      <c r="Y82" s="50"/>
    </row>
    <row r="83" spans="1:25" s="5" customFormat="1" ht="39.950000000000003" customHeight="1" x14ac:dyDescent="0.25">
      <c r="A83" s="9"/>
      <c r="B83" s="10" t="s">
        <v>102</v>
      </c>
      <c r="C83" s="1" t="s">
        <v>23</v>
      </c>
      <c r="D83" s="1">
        <v>15</v>
      </c>
      <c r="E83" s="1"/>
      <c r="F83" s="1">
        <v>3</v>
      </c>
      <c r="G83" s="1">
        <v>3</v>
      </c>
      <c r="H83" s="1"/>
      <c r="I83" s="1"/>
      <c r="J83" s="1"/>
      <c r="K83" s="1">
        <v>8</v>
      </c>
      <c r="L83" s="1"/>
      <c r="M83" s="1"/>
      <c r="N83" s="1">
        <v>3</v>
      </c>
      <c r="O83" s="1"/>
      <c r="P83" s="1">
        <v>3</v>
      </c>
      <c r="Q83" s="1"/>
      <c r="R83" s="1">
        <v>6</v>
      </c>
      <c r="S83" s="1">
        <f t="shared" si="3"/>
        <v>41</v>
      </c>
      <c r="T83" s="3">
        <v>57.390000000000008</v>
      </c>
      <c r="U83" s="43">
        <f t="shared" si="4"/>
        <v>2352.9900000000002</v>
      </c>
      <c r="V83" s="44">
        <f t="shared" si="5"/>
        <v>4705.9800000000005</v>
      </c>
      <c r="W83" s="47"/>
      <c r="X83" s="47"/>
      <c r="Y83" s="47"/>
    </row>
    <row r="84" spans="1:25" s="26" customFormat="1" ht="39.950000000000003" customHeight="1" x14ac:dyDescent="0.25">
      <c r="A84" s="9"/>
      <c r="B84" s="10" t="s">
        <v>103</v>
      </c>
      <c r="C84" s="1" t="s">
        <v>23</v>
      </c>
      <c r="D84" s="1">
        <v>1</v>
      </c>
      <c r="E84" s="1"/>
      <c r="F84" s="1"/>
      <c r="G84" s="1"/>
      <c r="H84" s="1"/>
      <c r="I84" s="1"/>
      <c r="J84" s="1"/>
      <c r="K84" s="1">
        <v>4</v>
      </c>
      <c r="L84" s="1">
        <v>1</v>
      </c>
      <c r="M84" s="1"/>
      <c r="N84" s="1">
        <v>3</v>
      </c>
      <c r="O84" s="1"/>
      <c r="P84" s="1"/>
      <c r="Q84" s="1"/>
      <c r="R84" s="1"/>
      <c r="S84" s="1">
        <f t="shared" si="3"/>
        <v>9</v>
      </c>
      <c r="T84" s="3">
        <v>592.84333333333336</v>
      </c>
      <c r="U84" s="43">
        <f t="shared" si="4"/>
        <v>5335.59</v>
      </c>
      <c r="V84" s="44">
        <f t="shared" si="5"/>
        <v>10671.18</v>
      </c>
      <c r="W84" s="50"/>
      <c r="X84" s="50"/>
      <c r="Y84" s="50"/>
    </row>
    <row r="85" spans="1:25" s="26" customFormat="1" ht="39.950000000000003" customHeight="1" x14ac:dyDescent="0.25">
      <c r="A85" s="9"/>
      <c r="B85" s="10" t="s">
        <v>104</v>
      </c>
      <c r="C85" s="1" t="s">
        <v>23</v>
      </c>
      <c r="D85" s="1">
        <v>5</v>
      </c>
      <c r="E85" s="1"/>
      <c r="F85" s="1"/>
      <c r="G85" s="1"/>
      <c r="H85" s="1"/>
      <c r="I85" s="1"/>
      <c r="J85" s="1"/>
      <c r="K85" s="1"/>
      <c r="L85" s="1">
        <v>2</v>
      </c>
      <c r="M85" s="1"/>
      <c r="N85" s="1">
        <v>3</v>
      </c>
      <c r="O85" s="1"/>
      <c r="P85" s="1">
        <v>3</v>
      </c>
      <c r="Q85" s="1"/>
      <c r="R85" s="1"/>
      <c r="S85" s="1">
        <f t="shared" si="3"/>
        <v>13</v>
      </c>
      <c r="T85" s="3">
        <v>7.746666666666667</v>
      </c>
      <c r="U85" s="43">
        <f t="shared" si="4"/>
        <v>100.70666666666668</v>
      </c>
      <c r="V85" s="44">
        <f t="shared" si="5"/>
        <v>201.41333333333336</v>
      </c>
      <c r="W85" s="50"/>
      <c r="X85" s="50"/>
      <c r="Y85" s="50"/>
    </row>
    <row r="86" spans="1:25" s="26" customFormat="1" ht="39.950000000000003" customHeight="1" x14ac:dyDescent="0.25">
      <c r="A86" s="9"/>
      <c r="B86" s="10" t="s">
        <v>105</v>
      </c>
      <c r="C86" s="1" t="s">
        <v>23</v>
      </c>
      <c r="D86" s="1">
        <v>2</v>
      </c>
      <c r="E86" s="1"/>
      <c r="F86" s="1"/>
      <c r="G86" s="1"/>
      <c r="H86" s="1"/>
      <c r="I86" s="1"/>
      <c r="J86" s="1"/>
      <c r="K86" s="1">
        <v>1</v>
      </c>
      <c r="L86" s="1">
        <v>3</v>
      </c>
      <c r="M86" s="1"/>
      <c r="N86" s="1">
        <v>1</v>
      </c>
      <c r="O86" s="1"/>
      <c r="P86" s="1"/>
      <c r="Q86" s="1"/>
      <c r="R86" s="1">
        <v>2</v>
      </c>
      <c r="S86" s="1">
        <f t="shared" si="3"/>
        <v>9</v>
      </c>
      <c r="T86" s="3">
        <v>47.59</v>
      </c>
      <c r="U86" s="43">
        <f t="shared" si="4"/>
        <v>428.31000000000006</v>
      </c>
      <c r="V86" s="44">
        <f t="shared" si="5"/>
        <v>856.62000000000012</v>
      </c>
      <c r="W86" s="50"/>
      <c r="X86" s="50"/>
      <c r="Y86" s="50"/>
    </row>
    <row r="87" spans="1:25" s="26" customFormat="1" ht="39.950000000000003" customHeight="1" x14ac:dyDescent="0.25">
      <c r="A87" s="9"/>
      <c r="B87" s="10" t="s">
        <v>106</v>
      </c>
      <c r="C87" s="1" t="s">
        <v>23</v>
      </c>
      <c r="D87" s="1">
        <v>1</v>
      </c>
      <c r="E87" s="1"/>
      <c r="F87" s="1"/>
      <c r="G87" s="1"/>
      <c r="H87" s="1"/>
      <c r="I87" s="1"/>
      <c r="J87" s="1"/>
      <c r="K87" s="1">
        <v>1</v>
      </c>
      <c r="L87" s="1"/>
      <c r="M87" s="1"/>
      <c r="N87" s="1">
        <v>1</v>
      </c>
      <c r="O87" s="1"/>
      <c r="P87" s="1"/>
      <c r="Q87" s="1"/>
      <c r="R87" s="1">
        <v>1</v>
      </c>
      <c r="S87" s="1">
        <f t="shared" si="3"/>
        <v>4</v>
      </c>
      <c r="T87" s="3">
        <v>526.36</v>
      </c>
      <c r="U87" s="43">
        <f t="shared" si="4"/>
        <v>2105.44</v>
      </c>
      <c r="V87" s="44">
        <f t="shared" si="5"/>
        <v>4210.88</v>
      </c>
      <c r="W87" s="50"/>
      <c r="X87" s="50"/>
      <c r="Y87" s="50"/>
    </row>
    <row r="88" spans="1:25" s="24" customFormat="1" ht="39.950000000000003" customHeight="1" x14ac:dyDescent="0.25">
      <c r="A88" s="9"/>
      <c r="B88" s="10" t="s">
        <v>107</v>
      </c>
      <c r="C88" s="1" t="s">
        <v>23</v>
      </c>
      <c r="D88" s="1">
        <v>3</v>
      </c>
      <c r="E88" s="1"/>
      <c r="F88" s="1"/>
      <c r="G88" s="1"/>
      <c r="H88" s="1"/>
      <c r="I88" s="1"/>
      <c r="J88" s="1"/>
      <c r="K88" s="1">
        <v>5</v>
      </c>
      <c r="L88" s="1">
        <v>1</v>
      </c>
      <c r="M88" s="1"/>
      <c r="N88" s="1">
        <v>0</v>
      </c>
      <c r="O88" s="1"/>
      <c r="P88" s="1">
        <v>2</v>
      </c>
      <c r="Q88" s="1"/>
      <c r="R88" s="1">
        <v>1</v>
      </c>
      <c r="S88" s="1">
        <f t="shared" si="3"/>
        <v>12</v>
      </c>
      <c r="T88" s="3">
        <v>8.4333333333333318</v>
      </c>
      <c r="U88" s="43">
        <f t="shared" si="4"/>
        <v>101.19999999999999</v>
      </c>
      <c r="V88" s="44">
        <f t="shared" si="5"/>
        <v>202.39999999999998</v>
      </c>
      <c r="W88" s="49"/>
      <c r="X88" s="49"/>
      <c r="Y88" s="49"/>
    </row>
    <row r="89" spans="1:25" s="26" customFormat="1" ht="39.950000000000003" customHeight="1" x14ac:dyDescent="0.25">
      <c r="A89" s="9"/>
      <c r="B89" s="21" t="s">
        <v>108</v>
      </c>
      <c r="C89" s="1" t="s">
        <v>109</v>
      </c>
      <c r="D89" s="1">
        <v>250</v>
      </c>
      <c r="E89" s="1"/>
      <c r="F89" s="1"/>
      <c r="G89" s="1"/>
      <c r="H89" s="1"/>
      <c r="I89" s="1"/>
      <c r="J89" s="1"/>
      <c r="K89" s="1">
        <v>100</v>
      </c>
      <c r="L89" s="1"/>
      <c r="M89" s="1"/>
      <c r="N89" s="1"/>
      <c r="O89" s="1"/>
      <c r="P89" s="1"/>
      <c r="Q89" s="1"/>
      <c r="R89" s="1"/>
      <c r="S89" s="1">
        <f t="shared" si="3"/>
        <v>350</v>
      </c>
      <c r="T89" s="3">
        <v>0.41901333333333202</v>
      </c>
      <c r="U89" s="43">
        <f t="shared" si="4"/>
        <v>146.6546666666662</v>
      </c>
      <c r="V89" s="44">
        <f t="shared" si="5"/>
        <v>293.3093333333324</v>
      </c>
      <c r="W89" s="50"/>
      <c r="X89" s="50"/>
      <c r="Y89" s="50"/>
    </row>
    <row r="90" spans="1:25" s="26" customFormat="1" ht="39.950000000000003" customHeight="1" x14ac:dyDescent="0.25">
      <c r="A90" s="9"/>
      <c r="B90" s="21" t="s">
        <v>110</v>
      </c>
      <c r="C90" s="1" t="s">
        <v>23</v>
      </c>
      <c r="D90" s="1">
        <v>10</v>
      </c>
      <c r="E90" s="1"/>
      <c r="F90" s="1">
        <v>3</v>
      </c>
      <c r="G90" s="1">
        <v>3</v>
      </c>
      <c r="H90" s="1"/>
      <c r="I90" s="1"/>
      <c r="J90" s="1"/>
      <c r="K90" s="1">
        <v>1</v>
      </c>
      <c r="L90" s="1"/>
      <c r="M90" s="1"/>
      <c r="N90" s="1">
        <v>1</v>
      </c>
      <c r="O90" s="1"/>
      <c r="P90" s="1">
        <v>1</v>
      </c>
      <c r="Q90" s="1"/>
      <c r="R90" s="1">
        <v>1</v>
      </c>
      <c r="S90" s="1">
        <f t="shared" si="3"/>
        <v>20</v>
      </c>
      <c r="T90" s="3">
        <v>8.6433333333333326</v>
      </c>
      <c r="U90" s="43">
        <f t="shared" si="4"/>
        <v>172.86666666666665</v>
      </c>
      <c r="V90" s="44">
        <f t="shared" si="5"/>
        <v>345.73333333333329</v>
      </c>
      <c r="W90" s="50"/>
      <c r="X90" s="50"/>
      <c r="Y90" s="50"/>
    </row>
    <row r="91" spans="1:25" s="26" customFormat="1" ht="41.25" customHeight="1" x14ac:dyDescent="0.25">
      <c r="A91" s="9"/>
      <c r="B91" s="21" t="s">
        <v>111</v>
      </c>
      <c r="C91" s="1" t="s">
        <v>23</v>
      </c>
      <c r="D91" s="21"/>
      <c r="E91" s="21"/>
      <c r="F91" s="21"/>
      <c r="G91" s="21"/>
      <c r="H91" s="21"/>
      <c r="I91" s="1"/>
      <c r="J91" s="21"/>
      <c r="K91" s="1">
        <v>2</v>
      </c>
      <c r="L91" s="21"/>
      <c r="M91" s="21"/>
      <c r="N91" s="1"/>
      <c r="O91" s="1"/>
      <c r="P91" s="1">
        <v>3</v>
      </c>
      <c r="Q91" s="21"/>
      <c r="R91" s="21"/>
      <c r="S91" s="1">
        <f t="shared" si="3"/>
        <v>5</v>
      </c>
      <c r="T91" s="3">
        <v>10</v>
      </c>
      <c r="U91" s="43">
        <f t="shared" si="4"/>
        <v>50</v>
      </c>
      <c r="V91" s="44">
        <f t="shared" si="5"/>
        <v>100</v>
      </c>
      <c r="W91" s="50"/>
      <c r="X91" s="50"/>
      <c r="Y91" s="50"/>
    </row>
    <row r="92" spans="1:25" s="5" customFormat="1" ht="39.950000000000003" customHeight="1" x14ac:dyDescent="0.25">
      <c r="A92" s="9"/>
      <c r="B92" s="21" t="s">
        <v>112</v>
      </c>
      <c r="C92" s="1" t="s">
        <v>41</v>
      </c>
      <c r="D92" s="1">
        <v>500</v>
      </c>
      <c r="E92" s="21"/>
      <c r="F92" s="21"/>
      <c r="G92" s="21"/>
      <c r="H92" s="21"/>
      <c r="I92" s="21"/>
      <c r="J92" s="21"/>
      <c r="K92" s="1"/>
      <c r="L92" s="21"/>
      <c r="M92" s="21"/>
      <c r="N92" s="21"/>
      <c r="O92" s="21"/>
      <c r="P92" s="21"/>
      <c r="Q92" s="21"/>
      <c r="R92" s="21"/>
      <c r="S92" s="1">
        <f t="shared" si="3"/>
        <v>500</v>
      </c>
      <c r="T92" s="3">
        <v>0.08</v>
      </c>
      <c r="U92" s="43">
        <f t="shared" si="4"/>
        <v>40</v>
      </c>
      <c r="V92" s="44">
        <f t="shared" si="5"/>
        <v>80</v>
      </c>
      <c r="W92" s="47"/>
      <c r="X92" s="47"/>
      <c r="Y92" s="47"/>
    </row>
    <row r="93" spans="1:25" s="5" customFormat="1" ht="39.950000000000003" customHeight="1" x14ac:dyDescent="0.25">
      <c r="A93" s="9"/>
      <c r="B93" s="21" t="s">
        <v>113</v>
      </c>
      <c r="C93" s="1" t="s">
        <v>83</v>
      </c>
      <c r="D93" s="1">
        <v>10</v>
      </c>
      <c r="E93" s="1"/>
      <c r="F93" s="1"/>
      <c r="G93" s="1"/>
      <c r="H93" s="1"/>
      <c r="I93" s="1"/>
      <c r="J93" s="1"/>
      <c r="K93" s="1">
        <v>5</v>
      </c>
      <c r="L93" s="1"/>
      <c r="M93" s="1"/>
      <c r="N93" s="1"/>
      <c r="O93" s="1"/>
      <c r="P93" s="1">
        <v>4</v>
      </c>
      <c r="Q93" s="1"/>
      <c r="R93" s="1">
        <v>1</v>
      </c>
      <c r="S93" s="1">
        <f t="shared" si="3"/>
        <v>20</v>
      </c>
      <c r="T93" s="3">
        <v>6.7166666666666659</v>
      </c>
      <c r="U93" s="43">
        <f t="shared" si="4"/>
        <v>134.33333333333331</v>
      </c>
      <c r="V93" s="44">
        <f t="shared" si="5"/>
        <v>268.66666666666663</v>
      </c>
      <c r="W93" s="47"/>
      <c r="X93" s="47"/>
      <c r="Y93" s="47"/>
    </row>
    <row r="94" spans="1:25" s="5" customFormat="1" ht="39.950000000000003" customHeight="1" x14ac:dyDescent="0.25">
      <c r="A94" s="9"/>
      <c r="B94" s="21" t="s">
        <v>114</v>
      </c>
      <c r="C94" s="1" t="s">
        <v>83</v>
      </c>
      <c r="D94" s="1"/>
      <c r="E94" s="1"/>
      <c r="F94" s="1"/>
      <c r="G94" s="1"/>
      <c r="H94" s="1"/>
      <c r="I94" s="1"/>
      <c r="J94" s="1"/>
      <c r="K94" s="1">
        <v>1</v>
      </c>
      <c r="L94" s="1"/>
      <c r="M94" s="1"/>
      <c r="N94" s="1"/>
      <c r="O94" s="1"/>
      <c r="P94" s="1">
        <v>4</v>
      </c>
      <c r="Q94" s="1"/>
      <c r="R94" s="1">
        <v>1</v>
      </c>
      <c r="S94" s="1">
        <f t="shared" si="3"/>
        <v>6</v>
      </c>
      <c r="T94" s="3">
        <v>42.583333333333336</v>
      </c>
      <c r="U94" s="43">
        <f t="shared" si="4"/>
        <v>255.5</v>
      </c>
      <c r="V94" s="44">
        <f t="shared" si="5"/>
        <v>511</v>
      </c>
      <c r="W94" s="47"/>
      <c r="X94" s="47"/>
      <c r="Y94" s="47"/>
    </row>
    <row r="95" spans="1:25" s="5" customFormat="1" ht="39.950000000000003" customHeight="1" x14ac:dyDescent="0.25">
      <c r="A95" s="9"/>
      <c r="B95" s="21" t="s">
        <v>115</v>
      </c>
      <c r="C95" s="1" t="s">
        <v>83</v>
      </c>
      <c r="D95" s="1">
        <v>8</v>
      </c>
      <c r="E95" s="1"/>
      <c r="F95" s="1"/>
      <c r="G95" s="1"/>
      <c r="H95" s="1"/>
      <c r="I95" s="1"/>
      <c r="J95" s="1"/>
      <c r="K95" s="1">
        <v>1</v>
      </c>
      <c r="L95" s="1"/>
      <c r="M95" s="1"/>
      <c r="N95" s="1"/>
      <c r="O95" s="1"/>
      <c r="P95" s="1">
        <v>4</v>
      </c>
      <c r="Q95" s="1"/>
      <c r="R95" s="1">
        <v>1</v>
      </c>
      <c r="S95" s="1">
        <f t="shared" si="3"/>
        <v>14</v>
      </c>
      <c r="T95" s="3">
        <v>33.646666666666668</v>
      </c>
      <c r="U95" s="43">
        <f t="shared" si="4"/>
        <v>471.05333333333334</v>
      </c>
      <c r="V95" s="44">
        <f t="shared" si="5"/>
        <v>942.10666666666668</v>
      </c>
      <c r="W95" s="47"/>
      <c r="X95" s="47"/>
      <c r="Y95" s="47"/>
    </row>
    <row r="96" spans="1:25" s="5" customFormat="1" ht="39.950000000000003" customHeight="1" x14ac:dyDescent="0.25">
      <c r="A96" s="9"/>
      <c r="B96" s="21" t="s">
        <v>116</v>
      </c>
      <c r="C96" s="1" t="s">
        <v>83</v>
      </c>
      <c r="D96" s="1">
        <v>2</v>
      </c>
      <c r="E96" s="1"/>
      <c r="F96" s="1">
        <v>2</v>
      </c>
      <c r="G96" s="1"/>
      <c r="H96" s="1"/>
      <c r="I96" s="1"/>
      <c r="J96" s="1"/>
      <c r="K96" s="1">
        <v>5</v>
      </c>
      <c r="L96" s="1"/>
      <c r="M96" s="1"/>
      <c r="N96" s="1"/>
      <c r="O96" s="1"/>
      <c r="P96" s="1">
        <v>4</v>
      </c>
      <c r="Q96" s="1"/>
      <c r="R96" s="1">
        <v>1</v>
      </c>
      <c r="S96" s="1">
        <f t="shared" si="3"/>
        <v>14</v>
      </c>
      <c r="T96" s="3">
        <v>6.2333333333333334</v>
      </c>
      <c r="U96" s="43">
        <f t="shared" si="4"/>
        <v>87.266666666666666</v>
      </c>
      <c r="V96" s="44">
        <f t="shared" si="5"/>
        <v>174.53333333333333</v>
      </c>
      <c r="W96" s="47"/>
      <c r="X96" s="47"/>
      <c r="Y96" s="47"/>
    </row>
    <row r="97" spans="1:25" s="5" customFormat="1" ht="39.950000000000003" customHeight="1" x14ac:dyDescent="0.25">
      <c r="A97" s="9"/>
      <c r="B97" s="21" t="s">
        <v>117</v>
      </c>
      <c r="C97" s="1" t="s">
        <v>83</v>
      </c>
      <c r="D97" s="1">
        <v>15</v>
      </c>
      <c r="E97" s="1"/>
      <c r="F97" s="1"/>
      <c r="G97" s="1"/>
      <c r="H97" s="1"/>
      <c r="I97" s="1"/>
      <c r="J97" s="1"/>
      <c r="K97" s="1">
        <v>5</v>
      </c>
      <c r="L97" s="1"/>
      <c r="M97" s="1"/>
      <c r="N97" s="1"/>
      <c r="O97" s="1"/>
      <c r="P97" s="1">
        <v>4</v>
      </c>
      <c r="Q97" s="1"/>
      <c r="R97" s="1">
        <v>1</v>
      </c>
      <c r="S97" s="1">
        <f t="shared" si="3"/>
        <v>25</v>
      </c>
      <c r="T97" s="3">
        <v>5.9466666666666663</v>
      </c>
      <c r="U97" s="43">
        <f t="shared" si="4"/>
        <v>148.66666666666666</v>
      </c>
      <c r="V97" s="44">
        <f t="shared" si="5"/>
        <v>297.33333333333331</v>
      </c>
      <c r="W97" s="47"/>
      <c r="X97" s="47"/>
      <c r="Y97" s="47"/>
    </row>
    <row r="98" spans="1:25" s="5" customFormat="1" ht="39.950000000000003" customHeight="1" x14ac:dyDescent="0.25">
      <c r="A98" s="9"/>
      <c r="B98" s="21" t="s">
        <v>118</v>
      </c>
      <c r="C98" s="1" t="s">
        <v>83</v>
      </c>
      <c r="D98" s="1">
        <v>20</v>
      </c>
      <c r="E98" s="1"/>
      <c r="F98" s="1">
        <v>10</v>
      </c>
      <c r="G98" s="1"/>
      <c r="H98" s="1"/>
      <c r="I98" s="1"/>
      <c r="J98" s="1"/>
      <c r="K98" s="1"/>
      <c r="L98" s="1"/>
      <c r="M98" s="1"/>
      <c r="N98" s="1"/>
      <c r="O98" s="1"/>
      <c r="P98" s="1">
        <v>5</v>
      </c>
      <c r="Q98" s="1"/>
      <c r="R98" s="1"/>
      <c r="S98" s="1">
        <f t="shared" si="3"/>
        <v>35</v>
      </c>
      <c r="T98" s="3">
        <v>6.4433333333333325</v>
      </c>
      <c r="U98" s="43">
        <f t="shared" si="4"/>
        <v>225.51666666666662</v>
      </c>
      <c r="V98" s="44">
        <f t="shared" si="5"/>
        <v>451.03333333333325</v>
      </c>
      <c r="W98" s="47"/>
      <c r="X98" s="47"/>
      <c r="Y98" s="47"/>
    </row>
    <row r="99" spans="1:25" s="26" customFormat="1" ht="39.950000000000003" customHeight="1" x14ac:dyDescent="0.25">
      <c r="A99" s="9"/>
      <c r="B99" s="21" t="s">
        <v>119</v>
      </c>
      <c r="C99" s="1" t="s">
        <v>44</v>
      </c>
      <c r="D99" s="4"/>
      <c r="E99" s="4"/>
      <c r="F99" s="4"/>
      <c r="G99" s="4"/>
      <c r="H99" s="4"/>
      <c r="I99" s="1"/>
      <c r="J99" s="4"/>
      <c r="K99" s="4"/>
      <c r="L99" s="4"/>
      <c r="M99" s="4"/>
      <c r="N99" s="1"/>
      <c r="O99" s="1"/>
      <c r="P99" s="1">
        <v>10</v>
      </c>
      <c r="Q99" s="4"/>
      <c r="R99" s="4"/>
      <c r="S99" s="1">
        <f t="shared" si="3"/>
        <v>10</v>
      </c>
      <c r="T99" s="3">
        <v>15</v>
      </c>
      <c r="U99" s="43">
        <f t="shared" si="4"/>
        <v>150</v>
      </c>
      <c r="V99" s="44">
        <f t="shared" si="5"/>
        <v>300</v>
      </c>
      <c r="W99" s="50"/>
      <c r="X99" s="50"/>
      <c r="Y99" s="50"/>
    </row>
    <row r="100" spans="1:25" s="5" customFormat="1" ht="39.950000000000003" customHeight="1" x14ac:dyDescent="0.25">
      <c r="A100" s="9"/>
      <c r="B100" s="10" t="s">
        <v>120</v>
      </c>
      <c r="C100" s="1" t="s">
        <v>37</v>
      </c>
      <c r="D100" s="1">
        <v>1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>
        <f t="shared" si="3"/>
        <v>1</v>
      </c>
      <c r="T100" s="3">
        <v>18.63</v>
      </c>
      <c r="U100" s="43">
        <f t="shared" si="4"/>
        <v>18.63</v>
      </c>
      <c r="V100" s="44">
        <f t="shared" si="5"/>
        <v>37.26</v>
      </c>
      <c r="W100" s="47"/>
      <c r="X100" s="47"/>
      <c r="Y100" s="47"/>
    </row>
    <row r="101" spans="1:25" s="26" customFormat="1" ht="39.950000000000003" customHeight="1" x14ac:dyDescent="0.25">
      <c r="A101" s="9"/>
      <c r="B101" s="10" t="s">
        <v>121</v>
      </c>
      <c r="C101" s="1" t="s">
        <v>37</v>
      </c>
      <c r="D101" s="1">
        <v>1</v>
      </c>
      <c r="E101" s="1"/>
      <c r="F101" s="1"/>
      <c r="G101" s="1"/>
      <c r="H101" s="1"/>
      <c r="I101" s="1"/>
      <c r="J101" s="1"/>
      <c r="K101" s="1"/>
      <c r="L101" s="1"/>
      <c r="M101" s="1"/>
      <c r="N101" s="1">
        <v>1</v>
      </c>
      <c r="O101" s="1"/>
      <c r="P101" s="1"/>
      <c r="Q101" s="1"/>
      <c r="R101" s="1"/>
      <c r="S101" s="1">
        <f t="shared" si="3"/>
        <v>2</v>
      </c>
      <c r="T101" s="3">
        <v>17.376666666666669</v>
      </c>
      <c r="U101" s="43">
        <f t="shared" si="4"/>
        <v>34.753333333333337</v>
      </c>
      <c r="V101" s="44">
        <f t="shared" si="5"/>
        <v>69.506666666666675</v>
      </c>
      <c r="W101" s="50"/>
      <c r="X101" s="50"/>
      <c r="Y101" s="50"/>
    </row>
    <row r="102" spans="1:25" s="26" customFormat="1" ht="39.950000000000003" customHeight="1" x14ac:dyDescent="0.25">
      <c r="A102" s="9"/>
      <c r="B102" s="10" t="s">
        <v>122</v>
      </c>
      <c r="C102" s="1" t="s">
        <v>37</v>
      </c>
      <c r="D102" s="1">
        <v>2</v>
      </c>
      <c r="E102" s="1"/>
      <c r="F102" s="1"/>
      <c r="G102" s="1"/>
      <c r="H102" s="1"/>
      <c r="I102" s="1"/>
      <c r="J102" s="1"/>
      <c r="K102" s="1">
        <v>1</v>
      </c>
      <c r="L102" s="1"/>
      <c r="M102" s="1"/>
      <c r="N102" s="1">
        <v>1</v>
      </c>
      <c r="O102" s="1"/>
      <c r="P102" s="1"/>
      <c r="Q102" s="1"/>
      <c r="R102" s="1"/>
      <c r="S102" s="1">
        <f t="shared" si="3"/>
        <v>4</v>
      </c>
      <c r="T102" s="3">
        <v>21.053333333333331</v>
      </c>
      <c r="U102" s="43">
        <f t="shared" si="4"/>
        <v>84.213333333333324</v>
      </c>
      <c r="V102" s="44">
        <f t="shared" si="5"/>
        <v>168.42666666666665</v>
      </c>
      <c r="W102" s="50"/>
      <c r="X102" s="50"/>
      <c r="Y102" s="50"/>
    </row>
    <row r="103" spans="1:25" s="5" customFormat="1" ht="39.950000000000003" customHeight="1" x14ac:dyDescent="0.25">
      <c r="A103" s="9"/>
      <c r="B103" s="10" t="s">
        <v>123</v>
      </c>
      <c r="C103" s="1" t="s">
        <v>37</v>
      </c>
      <c r="D103" s="1">
        <v>2</v>
      </c>
      <c r="E103" s="1"/>
      <c r="F103" s="1"/>
      <c r="G103" s="1"/>
      <c r="H103" s="1"/>
      <c r="I103" s="1"/>
      <c r="J103" s="1"/>
      <c r="K103" s="1">
        <v>4</v>
      </c>
      <c r="L103" s="1">
        <v>2</v>
      </c>
      <c r="M103" s="1"/>
      <c r="N103" s="1">
        <v>2</v>
      </c>
      <c r="O103" s="1"/>
      <c r="P103" s="1">
        <v>1</v>
      </c>
      <c r="Q103" s="1"/>
      <c r="R103" s="1">
        <v>1</v>
      </c>
      <c r="S103" s="1">
        <f t="shared" si="3"/>
        <v>12</v>
      </c>
      <c r="T103" s="3">
        <v>16.973333333333333</v>
      </c>
      <c r="U103" s="43">
        <f t="shared" si="4"/>
        <v>203.68</v>
      </c>
      <c r="V103" s="44">
        <f t="shared" si="5"/>
        <v>407.36</v>
      </c>
      <c r="W103" s="47"/>
      <c r="X103" s="47"/>
      <c r="Y103" s="47"/>
    </row>
    <row r="104" spans="1:25" s="5" customFormat="1" ht="39.950000000000003" customHeight="1" x14ac:dyDescent="0.25">
      <c r="A104" s="9"/>
      <c r="B104" s="10" t="s">
        <v>185</v>
      </c>
      <c r="C104" s="1" t="s">
        <v>37</v>
      </c>
      <c r="D104" s="1">
        <v>2</v>
      </c>
      <c r="E104" s="1"/>
      <c r="F104" s="1"/>
      <c r="G104" s="1"/>
      <c r="H104" s="1"/>
      <c r="I104" s="1"/>
      <c r="J104" s="1"/>
      <c r="K104" s="1">
        <v>1</v>
      </c>
      <c r="L104" s="1"/>
      <c r="M104" s="1"/>
      <c r="N104" s="1"/>
      <c r="O104" s="1"/>
      <c r="P104" s="1"/>
      <c r="Q104" s="1"/>
      <c r="R104" s="1"/>
      <c r="S104" s="1">
        <f t="shared" si="3"/>
        <v>3</v>
      </c>
      <c r="T104" s="3">
        <v>61.31</v>
      </c>
      <c r="U104" s="43">
        <f t="shared" si="4"/>
        <v>183.93</v>
      </c>
      <c r="V104" s="44">
        <f t="shared" si="5"/>
        <v>367.86</v>
      </c>
      <c r="W104" s="47"/>
      <c r="X104" s="47"/>
      <c r="Y104" s="47"/>
    </row>
    <row r="105" spans="1:25" s="26" customFormat="1" ht="39.950000000000003" customHeight="1" x14ac:dyDescent="0.25">
      <c r="A105" s="9"/>
      <c r="B105" s="10" t="s">
        <v>124</v>
      </c>
      <c r="C105" s="1" t="s">
        <v>37</v>
      </c>
      <c r="D105" s="1">
        <v>6</v>
      </c>
      <c r="E105" s="4"/>
      <c r="F105" s="4"/>
      <c r="G105" s="4"/>
      <c r="H105" s="4"/>
      <c r="I105" s="1"/>
      <c r="J105" s="4"/>
      <c r="K105" s="1">
        <v>5</v>
      </c>
      <c r="L105" s="4"/>
      <c r="M105" s="4"/>
      <c r="N105" s="1"/>
      <c r="O105" s="1"/>
      <c r="P105" s="1">
        <v>2</v>
      </c>
      <c r="Q105" s="4"/>
      <c r="R105" s="1">
        <v>2</v>
      </c>
      <c r="S105" s="1">
        <f t="shared" si="3"/>
        <v>15</v>
      </c>
      <c r="T105" s="3">
        <v>410</v>
      </c>
      <c r="U105" s="43">
        <f t="shared" si="4"/>
        <v>6150</v>
      </c>
      <c r="V105" s="44">
        <f t="shared" si="5"/>
        <v>12300</v>
      </c>
      <c r="W105" s="50"/>
      <c r="X105" s="50"/>
      <c r="Y105" s="50"/>
    </row>
    <row r="106" spans="1:25" s="26" customFormat="1" ht="39.950000000000003" customHeight="1" x14ac:dyDescent="0.25">
      <c r="A106" s="9"/>
      <c r="B106" s="10" t="s">
        <v>125</v>
      </c>
      <c r="C106" s="1" t="s">
        <v>37</v>
      </c>
      <c r="D106" s="1">
        <v>10</v>
      </c>
      <c r="E106" s="1"/>
      <c r="F106" s="1"/>
      <c r="G106" s="1"/>
      <c r="H106" s="1"/>
      <c r="I106" s="1"/>
      <c r="J106" s="1"/>
      <c r="K106" s="1">
        <v>1</v>
      </c>
      <c r="L106" s="1"/>
      <c r="M106" s="1"/>
      <c r="N106" s="1"/>
      <c r="O106" s="1"/>
      <c r="P106" s="1"/>
      <c r="Q106" s="1"/>
      <c r="R106" s="1"/>
      <c r="S106" s="1">
        <f t="shared" si="3"/>
        <v>11</v>
      </c>
      <c r="T106" s="3">
        <v>16.809999999999999</v>
      </c>
      <c r="U106" s="43">
        <f t="shared" si="4"/>
        <v>184.91</v>
      </c>
      <c r="V106" s="44">
        <f t="shared" si="5"/>
        <v>369.82</v>
      </c>
      <c r="W106" s="50"/>
      <c r="X106" s="50"/>
      <c r="Y106" s="50"/>
    </row>
    <row r="107" spans="1:25" s="26" customFormat="1" ht="39.950000000000003" customHeight="1" x14ac:dyDescent="0.25">
      <c r="A107" s="9"/>
      <c r="B107" s="10" t="s">
        <v>126</v>
      </c>
      <c r="C107" s="1" t="s">
        <v>41</v>
      </c>
      <c r="D107" s="1">
        <v>250</v>
      </c>
      <c r="E107" s="1"/>
      <c r="F107" s="1"/>
      <c r="G107" s="1"/>
      <c r="H107" s="1"/>
      <c r="I107" s="1"/>
      <c r="J107" s="1"/>
      <c r="K107" s="1">
        <v>1000</v>
      </c>
      <c r="L107" s="1"/>
      <c r="M107" s="1"/>
      <c r="N107" s="1"/>
      <c r="O107" s="1"/>
      <c r="P107" s="1"/>
      <c r="Q107" s="1"/>
      <c r="R107" s="1"/>
      <c r="S107" s="1">
        <f t="shared" si="3"/>
        <v>1250</v>
      </c>
      <c r="T107" s="3">
        <v>6.034666666666666E-2</v>
      </c>
      <c r="U107" s="43">
        <f t="shared" si="4"/>
        <v>75.433333333333323</v>
      </c>
      <c r="V107" s="44">
        <f t="shared" si="5"/>
        <v>150.86666666666665</v>
      </c>
      <c r="W107" s="50"/>
      <c r="X107" s="50"/>
      <c r="Y107" s="50"/>
    </row>
    <row r="108" spans="1:25" s="26" customFormat="1" ht="39.950000000000003" customHeight="1" x14ac:dyDescent="0.25">
      <c r="A108" s="9"/>
      <c r="B108" s="10" t="s">
        <v>127</v>
      </c>
      <c r="C108" s="1" t="s">
        <v>37</v>
      </c>
      <c r="D108" s="1">
        <v>2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>
        <f t="shared" si="3"/>
        <v>2</v>
      </c>
      <c r="T108" s="3">
        <v>22.666666666666668</v>
      </c>
      <c r="U108" s="43">
        <f t="shared" si="4"/>
        <v>45.333333333333336</v>
      </c>
      <c r="V108" s="44">
        <f t="shared" si="5"/>
        <v>90.666666666666671</v>
      </c>
      <c r="W108" s="50"/>
      <c r="X108" s="50"/>
      <c r="Y108" s="50"/>
    </row>
    <row r="109" spans="1:25" s="26" customFormat="1" ht="39.950000000000003" customHeight="1" x14ac:dyDescent="0.25">
      <c r="A109" s="9"/>
      <c r="B109" s="10" t="s">
        <v>128</v>
      </c>
      <c r="C109" s="1" t="s">
        <v>41</v>
      </c>
      <c r="D109" s="1">
        <v>250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>
        <f t="shared" si="3"/>
        <v>250</v>
      </c>
      <c r="T109" s="3">
        <v>0.18098666666666666</v>
      </c>
      <c r="U109" s="43">
        <f t="shared" si="4"/>
        <v>45.246666666666663</v>
      </c>
      <c r="V109" s="44">
        <f t="shared" si="5"/>
        <v>90.493333333333325</v>
      </c>
      <c r="W109" s="50"/>
      <c r="X109" s="50"/>
      <c r="Y109" s="50"/>
    </row>
    <row r="110" spans="1:25" s="26" customFormat="1" ht="39.950000000000003" customHeight="1" x14ac:dyDescent="0.25">
      <c r="A110" s="9"/>
      <c r="B110" s="10" t="s">
        <v>129</v>
      </c>
      <c r="C110" s="1" t="s">
        <v>37</v>
      </c>
      <c r="D110" s="1">
        <v>15</v>
      </c>
      <c r="E110" s="1"/>
      <c r="F110" s="1">
        <v>5</v>
      </c>
      <c r="G110" s="1">
        <v>3</v>
      </c>
      <c r="H110" s="1"/>
      <c r="I110" s="1"/>
      <c r="J110" s="1"/>
      <c r="K110" s="1">
        <v>30</v>
      </c>
      <c r="L110" s="1"/>
      <c r="M110" s="1"/>
      <c r="N110" s="1">
        <v>15</v>
      </c>
      <c r="O110" s="1"/>
      <c r="P110" s="1">
        <v>2</v>
      </c>
      <c r="Q110" s="1">
        <v>15</v>
      </c>
      <c r="R110" s="1">
        <v>2</v>
      </c>
      <c r="S110" s="1">
        <f t="shared" si="3"/>
        <v>87</v>
      </c>
      <c r="T110" s="3">
        <v>10.566666666666668</v>
      </c>
      <c r="U110" s="43">
        <f t="shared" si="4"/>
        <v>919.30000000000018</v>
      </c>
      <c r="V110" s="44">
        <f t="shared" si="5"/>
        <v>1838.6000000000004</v>
      </c>
      <c r="W110" s="50"/>
      <c r="X110" s="50"/>
      <c r="Y110" s="50"/>
    </row>
    <row r="111" spans="1:25" s="24" customFormat="1" ht="39.950000000000003" customHeight="1" x14ac:dyDescent="0.25">
      <c r="A111" s="9"/>
      <c r="B111" s="10" t="s">
        <v>130</v>
      </c>
      <c r="C111" s="1" t="s">
        <v>41</v>
      </c>
      <c r="D111" s="1">
        <v>1000</v>
      </c>
      <c r="E111" s="1"/>
      <c r="F111" s="1"/>
      <c r="G111" s="1"/>
      <c r="H111" s="1"/>
      <c r="I111" s="1"/>
      <c r="J111" s="1"/>
      <c r="K111" s="1">
        <v>500</v>
      </c>
      <c r="L111" s="1"/>
      <c r="M111" s="1"/>
      <c r="N111" s="1"/>
      <c r="O111" s="1"/>
      <c r="P111" s="1"/>
      <c r="Q111" s="1"/>
      <c r="R111" s="1"/>
      <c r="S111" s="1">
        <f t="shared" si="3"/>
        <v>1500</v>
      </c>
      <c r="T111" s="3">
        <v>0.14464000000000002</v>
      </c>
      <c r="U111" s="43">
        <f t="shared" si="4"/>
        <v>216.96000000000004</v>
      </c>
      <c r="V111" s="44">
        <f t="shared" si="5"/>
        <v>433.92000000000007</v>
      </c>
      <c r="W111" s="49"/>
      <c r="X111" s="49"/>
      <c r="Y111" s="49"/>
    </row>
    <row r="112" spans="1:25" s="24" customFormat="1" ht="39.950000000000003" customHeight="1" x14ac:dyDescent="0.25">
      <c r="A112" s="9"/>
      <c r="B112" s="10" t="s">
        <v>131</v>
      </c>
      <c r="C112" s="1" t="s">
        <v>23</v>
      </c>
      <c r="D112" s="1">
        <v>5</v>
      </c>
      <c r="E112" s="1"/>
      <c r="F112" s="1"/>
      <c r="G112" s="1"/>
      <c r="H112" s="1"/>
      <c r="I112" s="1"/>
      <c r="J112" s="1"/>
      <c r="K112" s="1">
        <v>1</v>
      </c>
      <c r="L112" s="1"/>
      <c r="M112" s="1"/>
      <c r="N112" s="1"/>
      <c r="O112" s="1"/>
      <c r="P112" s="1">
        <v>2</v>
      </c>
      <c r="Q112" s="1"/>
      <c r="R112" s="1">
        <v>2</v>
      </c>
      <c r="S112" s="1">
        <f t="shared" si="3"/>
        <v>10</v>
      </c>
      <c r="T112" s="3">
        <v>22.716666666666669</v>
      </c>
      <c r="U112" s="43">
        <f t="shared" si="4"/>
        <v>227.16666666666669</v>
      </c>
      <c r="V112" s="44">
        <f t="shared" si="5"/>
        <v>454.33333333333337</v>
      </c>
      <c r="W112" s="49"/>
      <c r="X112" s="49"/>
      <c r="Y112" s="49"/>
    </row>
    <row r="113" spans="1:25" s="30" customFormat="1" ht="39.950000000000003" customHeight="1" x14ac:dyDescent="0.25">
      <c r="A113" s="9"/>
      <c r="B113" s="10" t="s">
        <v>132</v>
      </c>
      <c r="C113" s="1" t="s">
        <v>23</v>
      </c>
      <c r="D113" s="1">
        <v>4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v>2</v>
      </c>
      <c r="Q113" s="1"/>
      <c r="R113" s="1">
        <v>2</v>
      </c>
      <c r="S113" s="1">
        <f t="shared" si="3"/>
        <v>8</v>
      </c>
      <c r="T113" s="3">
        <v>37.979999999999997</v>
      </c>
      <c r="U113" s="43">
        <f t="shared" si="4"/>
        <v>303.83999999999997</v>
      </c>
      <c r="V113" s="44">
        <f t="shared" si="5"/>
        <v>607.67999999999995</v>
      </c>
      <c r="W113" s="54"/>
      <c r="X113" s="54"/>
      <c r="Y113" s="54"/>
    </row>
    <row r="114" spans="1:25" s="30" customFormat="1" ht="39.950000000000003" customHeight="1" x14ac:dyDescent="0.25">
      <c r="A114" s="9"/>
      <c r="B114" s="10" t="s">
        <v>133</v>
      </c>
      <c r="C114" s="1" t="s">
        <v>41</v>
      </c>
      <c r="D114" s="1">
        <v>500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>
        <f t="shared" si="3"/>
        <v>500</v>
      </c>
      <c r="T114" s="3">
        <v>3.3725000000000001</v>
      </c>
      <c r="U114" s="43">
        <f t="shared" si="4"/>
        <v>1686.25</v>
      </c>
      <c r="V114" s="44">
        <f t="shared" si="5"/>
        <v>3372.5</v>
      </c>
      <c r="W114" s="54"/>
      <c r="X114" s="54"/>
      <c r="Y114" s="54"/>
    </row>
    <row r="115" spans="1:25" s="30" customFormat="1" ht="39.950000000000003" customHeight="1" x14ac:dyDescent="0.25">
      <c r="A115" s="9"/>
      <c r="B115" s="10" t="s">
        <v>134</v>
      </c>
      <c r="C115" s="1" t="s">
        <v>109</v>
      </c>
      <c r="D115" s="1">
        <v>1000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>
        <v>500</v>
      </c>
      <c r="Q115" s="1"/>
      <c r="R115" s="1">
        <v>500</v>
      </c>
      <c r="S115" s="1">
        <f t="shared" si="3"/>
        <v>2000</v>
      </c>
      <c r="T115" s="3">
        <v>4.7279999999999996E-2</v>
      </c>
      <c r="U115" s="43">
        <f t="shared" si="4"/>
        <v>94.559999999999988</v>
      </c>
      <c r="V115" s="44">
        <f t="shared" si="5"/>
        <v>189.11999999999998</v>
      </c>
      <c r="W115" s="54"/>
      <c r="X115" s="54"/>
      <c r="Y115" s="54"/>
    </row>
    <row r="116" spans="1:25" s="11" customFormat="1" ht="39.950000000000003" customHeight="1" x14ac:dyDescent="0.25">
      <c r="A116" s="9"/>
      <c r="B116" s="10" t="s">
        <v>135</v>
      </c>
      <c r="C116" s="1" t="s">
        <v>37</v>
      </c>
      <c r="D116" s="1">
        <v>1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>
        <f t="shared" si="3"/>
        <v>1</v>
      </c>
      <c r="T116" s="3">
        <v>21.166666666666668</v>
      </c>
      <c r="U116" s="43">
        <f t="shared" si="4"/>
        <v>21.166666666666668</v>
      </c>
      <c r="V116" s="44">
        <f t="shared" si="5"/>
        <v>42.333333333333336</v>
      </c>
      <c r="W116" s="55"/>
      <c r="X116" s="55"/>
      <c r="Y116" s="55"/>
    </row>
    <row r="117" spans="1:25" s="31" customFormat="1" ht="39.950000000000003" customHeight="1" x14ac:dyDescent="0.25">
      <c r="A117" s="9"/>
      <c r="B117" s="10" t="s">
        <v>136</v>
      </c>
      <c r="C117" s="1" t="s">
        <v>41</v>
      </c>
      <c r="D117" s="1">
        <v>50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>
        <f t="shared" si="3"/>
        <v>50</v>
      </c>
      <c r="T117" s="3">
        <v>5.1959999999999999E-2</v>
      </c>
      <c r="U117" s="43">
        <f t="shared" si="4"/>
        <v>2.5979999999999999</v>
      </c>
      <c r="V117" s="44">
        <f t="shared" si="5"/>
        <v>5.1959999999999997</v>
      </c>
      <c r="W117" s="56"/>
      <c r="X117" s="56"/>
      <c r="Y117" s="56"/>
    </row>
    <row r="118" spans="1:25" s="8" customFormat="1" ht="39.950000000000003" customHeight="1" x14ac:dyDescent="0.25">
      <c r="A118" s="9"/>
      <c r="B118" s="10" t="s">
        <v>137</v>
      </c>
      <c r="C118" s="1" t="s">
        <v>41</v>
      </c>
      <c r="D118" s="1">
        <v>250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>
        <f t="shared" si="3"/>
        <v>250</v>
      </c>
      <c r="T118" s="3">
        <v>3.9019999999999999E-2</v>
      </c>
      <c r="U118" s="43">
        <f t="shared" si="4"/>
        <v>9.754999999999999</v>
      </c>
      <c r="V118" s="44">
        <f t="shared" si="5"/>
        <v>19.509999999999998</v>
      </c>
      <c r="W118" s="57"/>
      <c r="X118" s="57"/>
      <c r="Y118" s="57"/>
    </row>
    <row r="119" spans="1:25" s="11" customFormat="1" ht="39.950000000000003" customHeight="1" x14ac:dyDescent="0.25">
      <c r="A119" s="9"/>
      <c r="B119" s="10" t="s">
        <v>138</v>
      </c>
      <c r="C119" s="1" t="s">
        <v>23</v>
      </c>
      <c r="D119" s="1">
        <v>3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>
        <f t="shared" si="3"/>
        <v>3</v>
      </c>
      <c r="T119" s="3">
        <v>14.4</v>
      </c>
      <c r="U119" s="43">
        <f t="shared" si="4"/>
        <v>43.2</v>
      </c>
      <c r="V119" s="44">
        <f t="shared" si="5"/>
        <v>86.4</v>
      </c>
      <c r="W119" s="55"/>
      <c r="X119" s="55"/>
      <c r="Y119" s="55"/>
    </row>
    <row r="120" spans="1:25" s="11" customFormat="1" ht="39.950000000000003" customHeight="1" x14ac:dyDescent="0.25">
      <c r="A120" s="9"/>
      <c r="B120" s="10" t="s">
        <v>139</v>
      </c>
      <c r="C120" s="1" t="s">
        <v>37</v>
      </c>
      <c r="D120" s="1">
        <v>10</v>
      </c>
      <c r="E120" s="1"/>
      <c r="F120" s="1">
        <v>5</v>
      </c>
      <c r="G120" s="1">
        <v>3</v>
      </c>
      <c r="H120" s="1"/>
      <c r="I120" s="1"/>
      <c r="J120" s="1"/>
      <c r="K120" s="1"/>
      <c r="L120" s="1"/>
      <c r="M120" s="1"/>
      <c r="N120" s="1">
        <v>2</v>
      </c>
      <c r="O120" s="1"/>
      <c r="P120" s="1"/>
      <c r="Q120" s="1">
        <v>2</v>
      </c>
      <c r="R120" s="1">
        <v>2</v>
      </c>
      <c r="S120" s="1">
        <f t="shared" si="3"/>
        <v>24</v>
      </c>
      <c r="T120" s="3">
        <v>7.28</v>
      </c>
      <c r="U120" s="43">
        <f t="shared" si="4"/>
        <v>174.72</v>
      </c>
      <c r="V120" s="44">
        <f t="shared" si="5"/>
        <v>349.44</v>
      </c>
      <c r="W120" s="55"/>
      <c r="X120" s="55"/>
      <c r="Y120" s="55"/>
    </row>
    <row r="121" spans="1:25" s="11" customFormat="1" ht="39.950000000000003" customHeight="1" x14ac:dyDescent="0.25">
      <c r="A121" s="9"/>
      <c r="B121" s="10" t="s">
        <v>140</v>
      </c>
      <c r="C121" s="1" t="s">
        <v>37</v>
      </c>
      <c r="D121" s="1">
        <v>1</v>
      </c>
      <c r="E121" s="4"/>
      <c r="F121" s="4"/>
      <c r="G121" s="4"/>
      <c r="H121" s="4"/>
      <c r="I121" s="1"/>
      <c r="J121" s="4"/>
      <c r="K121" s="4"/>
      <c r="L121" s="1">
        <v>10</v>
      </c>
      <c r="M121" s="1"/>
      <c r="N121" s="1"/>
      <c r="O121" s="1"/>
      <c r="P121" s="1"/>
      <c r="Q121" s="4"/>
      <c r="R121" s="4"/>
      <c r="S121" s="1">
        <f t="shared" si="3"/>
        <v>11</v>
      </c>
      <c r="T121" s="3">
        <v>15.103333333333333</v>
      </c>
      <c r="U121" s="43">
        <f t="shared" si="4"/>
        <v>166.13666666666666</v>
      </c>
      <c r="V121" s="44">
        <f t="shared" si="5"/>
        <v>332.27333333333331</v>
      </c>
      <c r="W121" s="55"/>
      <c r="X121" s="55"/>
      <c r="Y121" s="55"/>
    </row>
    <row r="122" spans="1:25" s="11" customFormat="1" ht="39.950000000000003" customHeight="1" x14ac:dyDescent="0.25">
      <c r="A122" s="9"/>
      <c r="B122" s="10" t="s">
        <v>141</v>
      </c>
      <c r="C122" s="1" t="s">
        <v>37</v>
      </c>
      <c r="D122" s="4"/>
      <c r="E122" s="4"/>
      <c r="F122" s="4"/>
      <c r="G122" s="1">
        <v>1</v>
      </c>
      <c r="H122" s="4"/>
      <c r="I122" s="1"/>
      <c r="J122" s="4"/>
      <c r="K122" s="1">
        <v>1</v>
      </c>
      <c r="L122" s="4"/>
      <c r="M122" s="4"/>
      <c r="N122" s="1"/>
      <c r="O122" s="1"/>
      <c r="P122" s="1">
        <v>1</v>
      </c>
      <c r="Q122" s="4"/>
      <c r="R122" s="4"/>
      <c r="S122" s="1">
        <f t="shared" si="3"/>
        <v>3</v>
      </c>
      <c r="T122" s="3">
        <v>42</v>
      </c>
      <c r="U122" s="43">
        <f t="shared" si="4"/>
        <v>126</v>
      </c>
      <c r="V122" s="44">
        <f t="shared" si="5"/>
        <v>252</v>
      </c>
      <c r="W122" s="55"/>
      <c r="X122" s="55"/>
      <c r="Y122" s="55"/>
    </row>
    <row r="123" spans="1:25" s="32" customFormat="1" ht="39.950000000000003" customHeight="1" x14ac:dyDescent="0.25">
      <c r="A123" s="9"/>
      <c r="B123" s="21" t="s">
        <v>142</v>
      </c>
      <c r="C123" s="1" t="s">
        <v>41</v>
      </c>
      <c r="D123" s="4"/>
      <c r="E123" s="4"/>
      <c r="F123" s="4"/>
      <c r="G123" s="4"/>
      <c r="H123" s="4"/>
      <c r="I123" s="1"/>
      <c r="J123" s="4"/>
      <c r="K123" s="4"/>
      <c r="L123" s="4"/>
      <c r="M123" s="4"/>
      <c r="N123" s="1"/>
      <c r="O123" s="1"/>
      <c r="P123" s="1">
        <v>250</v>
      </c>
      <c r="Q123" s="4"/>
      <c r="R123" s="4"/>
      <c r="S123" s="1">
        <f t="shared" si="3"/>
        <v>250</v>
      </c>
      <c r="T123" s="3">
        <v>0.24399999999999999</v>
      </c>
      <c r="U123" s="43">
        <f t="shared" si="4"/>
        <v>61</v>
      </c>
      <c r="V123" s="44">
        <f t="shared" si="5"/>
        <v>122</v>
      </c>
      <c r="W123" s="58"/>
      <c r="X123" s="58"/>
      <c r="Y123" s="58"/>
    </row>
    <row r="124" spans="1:25" s="11" customFormat="1" ht="39.950000000000003" customHeight="1" x14ac:dyDescent="0.25">
      <c r="A124" s="9"/>
      <c r="B124" s="21" t="s">
        <v>143</v>
      </c>
      <c r="C124" s="1" t="s">
        <v>41</v>
      </c>
      <c r="D124" s="4"/>
      <c r="E124" s="4"/>
      <c r="F124" s="4"/>
      <c r="G124" s="4"/>
      <c r="H124" s="4"/>
      <c r="I124" s="1"/>
      <c r="J124" s="4"/>
      <c r="K124" s="4"/>
      <c r="L124" s="4"/>
      <c r="M124" s="4"/>
      <c r="N124" s="1"/>
      <c r="O124" s="1"/>
      <c r="P124" s="1">
        <v>500</v>
      </c>
      <c r="Q124" s="4"/>
      <c r="R124" s="4"/>
      <c r="S124" s="1">
        <f t="shared" si="3"/>
        <v>500</v>
      </c>
      <c r="T124" s="3">
        <v>8.2000000000000003E-2</v>
      </c>
      <c r="U124" s="43">
        <f t="shared" si="4"/>
        <v>41</v>
      </c>
      <c r="V124" s="44">
        <f t="shared" si="5"/>
        <v>82</v>
      </c>
      <c r="W124" s="55"/>
      <c r="X124" s="55"/>
      <c r="Y124" s="55"/>
    </row>
    <row r="125" spans="1:25" s="11" customFormat="1" ht="39.950000000000003" customHeight="1" x14ac:dyDescent="0.25">
      <c r="A125" s="9"/>
      <c r="B125" s="21" t="s">
        <v>144</v>
      </c>
      <c r="C125" s="1" t="s">
        <v>23</v>
      </c>
      <c r="D125" s="4"/>
      <c r="E125" s="4"/>
      <c r="F125" s="4"/>
      <c r="G125" s="4"/>
      <c r="H125" s="4"/>
      <c r="I125" s="1"/>
      <c r="J125" s="4"/>
      <c r="K125" s="1">
        <v>3</v>
      </c>
      <c r="L125" s="4"/>
      <c r="M125" s="4"/>
      <c r="N125" s="1"/>
      <c r="O125" s="1"/>
      <c r="P125" s="1"/>
      <c r="Q125" s="4"/>
      <c r="R125" s="4"/>
      <c r="S125" s="1">
        <f t="shared" si="3"/>
        <v>3</v>
      </c>
      <c r="T125" s="3">
        <v>20.5</v>
      </c>
      <c r="U125" s="43">
        <f t="shared" si="4"/>
        <v>61.5</v>
      </c>
      <c r="V125" s="44">
        <f t="shared" si="5"/>
        <v>123</v>
      </c>
      <c r="W125" s="55"/>
      <c r="X125" s="55"/>
      <c r="Y125" s="55"/>
    </row>
    <row r="126" spans="1:25" s="11" customFormat="1" ht="39.950000000000003" customHeight="1" x14ac:dyDescent="0.25">
      <c r="A126" s="9"/>
      <c r="B126" s="21" t="s">
        <v>145</v>
      </c>
      <c r="C126" s="1" t="s">
        <v>37</v>
      </c>
      <c r="D126" s="1">
        <v>1</v>
      </c>
      <c r="E126" s="4"/>
      <c r="F126" s="4"/>
      <c r="G126" s="4"/>
      <c r="H126" s="4"/>
      <c r="I126" s="1"/>
      <c r="J126" s="4"/>
      <c r="K126" s="1">
        <v>1</v>
      </c>
      <c r="L126" s="4"/>
      <c r="M126" s="4"/>
      <c r="N126" s="1"/>
      <c r="O126" s="1"/>
      <c r="P126" s="1">
        <v>1</v>
      </c>
      <c r="Q126" s="4"/>
      <c r="R126" s="4"/>
      <c r="S126" s="1">
        <f t="shared" si="3"/>
        <v>3</v>
      </c>
      <c r="T126" s="3">
        <v>80</v>
      </c>
      <c r="U126" s="43">
        <f t="shared" si="4"/>
        <v>240</v>
      </c>
      <c r="V126" s="44">
        <f t="shared" si="5"/>
        <v>480</v>
      </c>
      <c r="W126" s="55"/>
      <c r="X126" s="55"/>
      <c r="Y126" s="55"/>
    </row>
    <row r="127" spans="1:25" s="11" customFormat="1" ht="39.950000000000003" customHeight="1" x14ac:dyDescent="0.25">
      <c r="A127" s="9"/>
      <c r="B127" s="21" t="s">
        <v>146</v>
      </c>
      <c r="C127" s="1" t="s">
        <v>109</v>
      </c>
      <c r="D127" s="1">
        <v>500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>
        <f t="shared" si="3"/>
        <v>500</v>
      </c>
      <c r="T127" s="3">
        <v>0.11020000000000001</v>
      </c>
      <c r="U127" s="43">
        <f t="shared" si="4"/>
        <v>55.1</v>
      </c>
      <c r="V127" s="44">
        <f t="shared" si="5"/>
        <v>110.2</v>
      </c>
      <c r="W127" s="55"/>
      <c r="X127" s="55"/>
      <c r="Y127" s="55"/>
    </row>
    <row r="128" spans="1:25" s="11" customFormat="1" ht="39.950000000000003" customHeight="1" x14ac:dyDescent="0.25">
      <c r="A128" s="9"/>
      <c r="B128" s="10" t="s">
        <v>147</v>
      </c>
      <c r="C128" s="1" t="s">
        <v>23</v>
      </c>
      <c r="D128" s="1">
        <v>1</v>
      </c>
      <c r="E128" s="1"/>
      <c r="F128" s="1"/>
      <c r="G128" s="1"/>
      <c r="H128" s="1"/>
      <c r="I128" s="4"/>
      <c r="J128" s="1"/>
      <c r="K128" s="1">
        <v>40</v>
      </c>
      <c r="L128" s="4"/>
      <c r="M128" s="4"/>
      <c r="N128" s="4"/>
      <c r="O128" s="4"/>
      <c r="P128" s="4"/>
      <c r="Q128" s="4"/>
      <c r="R128" s="4"/>
      <c r="S128" s="1">
        <f t="shared" si="3"/>
        <v>41</v>
      </c>
      <c r="T128" s="3">
        <v>20</v>
      </c>
      <c r="U128" s="43">
        <f t="shared" si="4"/>
        <v>820</v>
      </c>
      <c r="V128" s="44">
        <f t="shared" si="5"/>
        <v>1640</v>
      </c>
      <c r="W128" s="55"/>
      <c r="X128" s="55"/>
      <c r="Y128" s="55"/>
    </row>
    <row r="129" spans="1:25" s="11" customFormat="1" ht="39.950000000000003" customHeight="1" x14ac:dyDescent="0.25">
      <c r="A129" s="9"/>
      <c r="B129" s="10" t="s">
        <v>148</v>
      </c>
      <c r="C129" s="1" t="s">
        <v>23</v>
      </c>
      <c r="D129" s="1">
        <v>10</v>
      </c>
      <c r="E129" s="1"/>
      <c r="F129" s="1"/>
      <c r="G129" s="1"/>
      <c r="H129" s="1"/>
      <c r="I129" s="1"/>
      <c r="J129" s="1"/>
      <c r="K129" s="1">
        <v>5</v>
      </c>
      <c r="L129" s="1"/>
      <c r="M129" s="1"/>
      <c r="N129" s="1"/>
      <c r="O129" s="1"/>
      <c r="P129" s="1">
        <v>1</v>
      </c>
      <c r="Q129" s="1"/>
      <c r="R129" s="1"/>
      <c r="S129" s="1">
        <f t="shared" si="3"/>
        <v>16</v>
      </c>
      <c r="T129" s="3">
        <v>20</v>
      </c>
      <c r="U129" s="43">
        <f t="shared" si="4"/>
        <v>320</v>
      </c>
      <c r="V129" s="44">
        <f t="shared" si="5"/>
        <v>640</v>
      </c>
      <c r="W129" s="55"/>
      <c r="X129" s="55"/>
      <c r="Y129" s="55"/>
    </row>
    <row r="130" spans="1:25" s="11" customFormat="1" ht="39.950000000000003" customHeight="1" x14ac:dyDescent="0.25">
      <c r="A130" s="9"/>
      <c r="B130" s="10" t="s">
        <v>149</v>
      </c>
      <c r="C130" s="1" t="s">
        <v>37</v>
      </c>
      <c r="D130" s="1">
        <v>2.5</v>
      </c>
      <c r="E130" s="1"/>
      <c r="F130" s="1"/>
      <c r="G130" s="1"/>
      <c r="H130" s="1"/>
      <c r="I130" s="1"/>
      <c r="J130" s="1"/>
      <c r="K130" s="1">
        <v>1</v>
      </c>
      <c r="L130" s="1"/>
      <c r="M130" s="1"/>
      <c r="N130" s="1"/>
      <c r="O130" s="1"/>
      <c r="P130" s="1"/>
      <c r="Q130" s="1"/>
      <c r="R130" s="1"/>
      <c r="S130" s="1">
        <f t="shared" si="3"/>
        <v>3.5</v>
      </c>
      <c r="T130" s="3">
        <v>120</v>
      </c>
      <c r="U130" s="43">
        <f t="shared" si="4"/>
        <v>420</v>
      </c>
      <c r="V130" s="44">
        <f t="shared" si="5"/>
        <v>840</v>
      </c>
      <c r="W130" s="55"/>
      <c r="X130" s="55"/>
      <c r="Y130" s="55"/>
    </row>
    <row r="131" spans="1:25" s="11" customFormat="1" ht="39.950000000000003" customHeight="1" x14ac:dyDescent="0.25">
      <c r="A131" s="9"/>
      <c r="B131" s="10" t="s">
        <v>150</v>
      </c>
      <c r="C131" s="1" t="s">
        <v>41</v>
      </c>
      <c r="D131" s="1">
        <v>25</v>
      </c>
      <c r="E131" s="1"/>
      <c r="F131" s="1"/>
      <c r="G131" s="1"/>
      <c r="H131" s="1"/>
      <c r="I131" s="1"/>
      <c r="J131" s="1"/>
      <c r="K131" s="1">
        <v>25</v>
      </c>
      <c r="L131" s="1"/>
      <c r="M131" s="1"/>
      <c r="N131" s="1"/>
      <c r="O131" s="1"/>
      <c r="P131" s="1"/>
      <c r="Q131" s="1"/>
      <c r="R131" s="1"/>
      <c r="S131" s="1">
        <f t="shared" si="3"/>
        <v>50</v>
      </c>
      <c r="T131" s="3">
        <v>80</v>
      </c>
      <c r="U131" s="43">
        <f t="shared" si="4"/>
        <v>4000</v>
      </c>
      <c r="V131" s="44">
        <f t="shared" si="5"/>
        <v>8000</v>
      </c>
      <c r="W131" s="55"/>
      <c r="X131" s="55"/>
      <c r="Y131" s="55"/>
    </row>
    <row r="132" spans="1:25" s="11" customFormat="1" ht="39.950000000000003" customHeight="1" x14ac:dyDescent="0.25">
      <c r="A132" s="9"/>
      <c r="B132" s="10" t="s">
        <v>151</v>
      </c>
      <c r="C132" s="1" t="s">
        <v>37</v>
      </c>
      <c r="D132" s="1">
        <v>1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>
        <f t="shared" si="3"/>
        <v>1</v>
      </c>
      <c r="T132" s="3">
        <v>20</v>
      </c>
      <c r="U132" s="43">
        <f t="shared" si="4"/>
        <v>20</v>
      </c>
      <c r="V132" s="44">
        <f t="shared" si="5"/>
        <v>40</v>
      </c>
      <c r="W132" s="55"/>
      <c r="X132" s="55"/>
      <c r="Y132" s="55"/>
    </row>
    <row r="133" spans="1:25" s="11" customFormat="1" ht="39.950000000000003" customHeight="1" x14ac:dyDescent="0.25">
      <c r="A133" s="9"/>
      <c r="B133" s="10" t="s">
        <v>152</v>
      </c>
      <c r="C133" s="1" t="s">
        <v>37</v>
      </c>
      <c r="D133" s="1">
        <v>2</v>
      </c>
      <c r="E133" s="1"/>
      <c r="F133" s="1"/>
      <c r="G133" s="1"/>
      <c r="H133" s="1"/>
      <c r="I133" s="1"/>
      <c r="J133" s="1"/>
      <c r="K133" s="1">
        <v>1</v>
      </c>
      <c r="L133" s="1"/>
      <c r="M133" s="1"/>
      <c r="N133" s="1"/>
      <c r="O133" s="1"/>
      <c r="P133" s="1"/>
      <c r="Q133" s="1"/>
      <c r="R133" s="1"/>
      <c r="S133" s="1">
        <f t="shared" si="3"/>
        <v>3</v>
      </c>
      <c r="T133" s="3">
        <v>83</v>
      </c>
      <c r="U133" s="43">
        <f t="shared" si="4"/>
        <v>249</v>
      </c>
      <c r="V133" s="44">
        <f t="shared" si="5"/>
        <v>498</v>
      </c>
      <c r="W133" s="55"/>
      <c r="X133" s="55"/>
      <c r="Y133" s="55"/>
    </row>
    <row r="134" spans="1:25" s="11" customFormat="1" ht="39.950000000000003" customHeight="1" x14ac:dyDescent="0.25">
      <c r="A134" s="9"/>
      <c r="B134" s="10" t="s">
        <v>153</v>
      </c>
      <c r="C134" s="1" t="s">
        <v>23</v>
      </c>
      <c r="D134" s="1">
        <v>1</v>
      </c>
      <c r="E134" s="1"/>
      <c r="F134" s="1"/>
      <c r="G134" s="1"/>
      <c r="H134" s="1"/>
      <c r="I134" s="1"/>
      <c r="J134" s="1"/>
      <c r="K134" s="1">
        <v>3</v>
      </c>
      <c r="L134" s="1"/>
      <c r="M134" s="1"/>
      <c r="N134" s="1"/>
      <c r="O134" s="1"/>
      <c r="P134" s="1"/>
      <c r="Q134" s="1"/>
      <c r="R134" s="1"/>
      <c r="S134" s="1">
        <f t="shared" si="3"/>
        <v>4</v>
      </c>
      <c r="T134" s="3">
        <v>30</v>
      </c>
      <c r="U134" s="43">
        <f t="shared" si="4"/>
        <v>120</v>
      </c>
      <c r="V134" s="44">
        <f t="shared" si="5"/>
        <v>240</v>
      </c>
      <c r="W134" s="55"/>
      <c r="X134" s="55"/>
      <c r="Y134" s="55"/>
    </row>
    <row r="135" spans="1:25" s="11" customFormat="1" ht="39.950000000000003" customHeight="1" x14ac:dyDescent="0.25">
      <c r="A135" s="9"/>
      <c r="B135" s="10" t="s">
        <v>154</v>
      </c>
      <c r="C135" s="1" t="s">
        <v>37</v>
      </c>
      <c r="D135" s="1">
        <v>2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>
        <f t="shared" si="3"/>
        <v>2</v>
      </c>
      <c r="T135" s="3">
        <v>50</v>
      </c>
      <c r="U135" s="43">
        <f t="shared" si="4"/>
        <v>100</v>
      </c>
      <c r="V135" s="44">
        <f t="shared" si="5"/>
        <v>200</v>
      </c>
      <c r="W135" s="55"/>
      <c r="X135" s="55"/>
      <c r="Y135" s="55"/>
    </row>
    <row r="136" spans="1:25" s="11" customFormat="1" ht="39.950000000000003" customHeight="1" x14ac:dyDescent="0.25">
      <c r="A136" s="9"/>
      <c r="B136" s="10" t="s">
        <v>155</v>
      </c>
      <c r="C136" s="1" t="s">
        <v>156</v>
      </c>
      <c r="D136" s="1">
        <v>1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>
        <f t="shared" si="3"/>
        <v>1</v>
      </c>
      <c r="T136" s="3">
        <v>105</v>
      </c>
      <c r="U136" s="43">
        <f t="shared" si="4"/>
        <v>105</v>
      </c>
      <c r="V136" s="44">
        <f t="shared" si="5"/>
        <v>210</v>
      </c>
      <c r="W136" s="55"/>
      <c r="X136" s="55"/>
      <c r="Y136" s="55"/>
    </row>
    <row r="137" spans="1:25" s="11" customFormat="1" ht="39.950000000000003" customHeight="1" x14ac:dyDescent="0.25">
      <c r="A137" s="9"/>
      <c r="B137" s="10" t="s">
        <v>157</v>
      </c>
      <c r="C137" s="1" t="s">
        <v>109</v>
      </c>
      <c r="D137" s="1">
        <v>1000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>
        <v>500</v>
      </c>
      <c r="Q137" s="1"/>
      <c r="R137" s="1">
        <v>500</v>
      </c>
      <c r="S137" s="1">
        <f t="shared" si="3"/>
        <v>2000</v>
      </c>
      <c r="T137" s="3">
        <v>2.8199999999999999E-2</v>
      </c>
      <c r="U137" s="43">
        <f t="shared" si="4"/>
        <v>56.4</v>
      </c>
      <c r="V137" s="44">
        <f t="shared" si="5"/>
        <v>112.8</v>
      </c>
      <c r="W137" s="55"/>
      <c r="X137" s="55"/>
      <c r="Y137" s="55"/>
    </row>
    <row r="138" spans="1:25" s="11" customFormat="1" ht="39.950000000000003" customHeight="1" x14ac:dyDescent="0.25">
      <c r="A138" s="9"/>
      <c r="B138" s="10" t="s">
        <v>158</v>
      </c>
      <c r="C138" s="1" t="s">
        <v>159</v>
      </c>
      <c r="D138" s="1">
        <v>3000</v>
      </c>
      <c r="E138" s="1"/>
      <c r="F138" s="1"/>
      <c r="G138" s="1"/>
      <c r="H138" s="1"/>
      <c r="I138" s="1"/>
      <c r="J138" s="1"/>
      <c r="K138" s="1">
        <v>100</v>
      </c>
      <c r="L138" s="1"/>
      <c r="M138" s="1"/>
      <c r="N138" s="1"/>
      <c r="O138" s="1"/>
      <c r="P138" s="1"/>
      <c r="Q138" s="1"/>
      <c r="R138" s="1"/>
      <c r="S138" s="1">
        <f t="shared" si="3"/>
        <v>3100</v>
      </c>
      <c r="T138" s="3">
        <v>0.13400000000000001</v>
      </c>
      <c r="U138" s="43">
        <f t="shared" si="4"/>
        <v>415.40000000000003</v>
      </c>
      <c r="V138" s="44">
        <f t="shared" si="5"/>
        <v>830.80000000000007</v>
      </c>
      <c r="W138" s="55"/>
      <c r="X138" s="55"/>
      <c r="Y138" s="55"/>
    </row>
    <row r="139" spans="1:25" s="11" customFormat="1" ht="39.950000000000003" customHeight="1" x14ac:dyDescent="0.25">
      <c r="A139" s="9"/>
      <c r="B139" s="10" t="s">
        <v>160</v>
      </c>
      <c r="C139" s="1" t="s">
        <v>41</v>
      </c>
      <c r="D139" s="1">
        <v>500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>
        <f t="shared" ref="S139:S160" si="6">SUM(D139:R139)</f>
        <v>500</v>
      </c>
      <c r="T139" s="3">
        <v>0.97499999999999998</v>
      </c>
      <c r="U139" s="43">
        <f t="shared" ref="U139:U160" si="7">T139*S139</f>
        <v>487.5</v>
      </c>
      <c r="V139" s="44">
        <f t="shared" ref="V139:V171" si="8">U139*2</f>
        <v>975</v>
      </c>
      <c r="W139" s="55"/>
      <c r="X139" s="55"/>
      <c r="Y139" s="55"/>
    </row>
    <row r="140" spans="1:25" s="11" customFormat="1" ht="39.950000000000003" customHeight="1" x14ac:dyDescent="0.25">
      <c r="A140" s="9"/>
      <c r="B140" s="10" t="s">
        <v>161</v>
      </c>
      <c r="C140" s="1" t="s">
        <v>109</v>
      </c>
      <c r="D140" s="1">
        <v>500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>
        <f t="shared" si="6"/>
        <v>500</v>
      </c>
      <c r="T140" s="3">
        <v>29</v>
      </c>
      <c r="U140" s="43">
        <f t="shared" si="7"/>
        <v>14500</v>
      </c>
      <c r="V140" s="44">
        <f t="shared" si="8"/>
        <v>29000</v>
      </c>
      <c r="W140" s="55"/>
      <c r="X140" s="55"/>
      <c r="Y140" s="55"/>
    </row>
    <row r="141" spans="1:25" s="11" customFormat="1" ht="39.950000000000003" customHeight="1" x14ac:dyDescent="0.25">
      <c r="A141" s="9"/>
      <c r="B141" s="10" t="s">
        <v>162</v>
      </c>
      <c r="C141" s="1" t="s">
        <v>156</v>
      </c>
      <c r="D141" s="1">
        <v>3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>
        <f t="shared" si="6"/>
        <v>3</v>
      </c>
      <c r="T141" s="3">
        <v>41.7</v>
      </c>
      <c r="U141" s="43">
        <f t="shared" si="7"/>
        <v>125.10000000000001</v>
      </c>
      <c r="V141" s="44">
        <f t="shared" si="8"/>
        <v>250.20000000000002</v>
      </c>
      <c r="W141" s="55"/>
      <c r="X141" s="55"/>
      <c r="Y141" s="55"/>
    </row>
    <row r="142" spans="1:25" s="11" customFormat="1" ht="39.950000000000003" customHeight="1" x14ac:dyDescent="0.25">
      <c r="A142" s="9"/>
      <c r="B142" s="10" t="s">
        <v>163</v>
      </c>
      <c r="C142" s="1" t="s">
        <v>156</v>
      </c>
      <c r="D142" s="1">
        <v>0.5</v>
      </c>
      <c r="E142" s="1"/>
      <c r="F142" s="1"/>
      <c r="G142" s="1"/>
      <c r="H142" s="1"/>
      <c r="I142" s="1"/>
      <c r="J142" s="1"/>
      <c r="K142" s="1">
        <v>0.5</v>
      </c>
      <c r="L142" s="1"/>
      <c r="M142" s="1"/>
      <c r="N142" s="1"/>
      <c r="O142" s="1"/>
      <c r="P142" s="1"/>
      <c r="Q142" s="1"/>
      <c r="R142" s="1"/>
      <c r="S142" s="1">
        <f t="shared" si="6"/>
        <v>1</v>
      </c>
      <c r="T142" s="3">
        <v>230.5</v>
      </c>
      <c r="U142" s="43">
        <f t="shared" si="7"/>
        <v>230.5</v>
      </c>
      <c r="V142" s="44">
        <f t="shared" si="8"/>
        <v>461</v>
      </c>
      <c r="W142" s="55"/>
      <c r="X142" s="55"/>
      <c r="Y142" s="55"/>
    </row>
    <row r="143" spans="1:25" s="11" customFormat="1" ht="39.950000000000003" customHeight="1" x14ac:dyDescent="0.25">
      <c r="A143" s="9"/>
      <c r="B143" s="10" t="s">
        <v>164</v>
      </c>
      <c r="C143" s="1" t="s">
        <v>37</v>
      </c>
      <c r="D143" s="1">
        <v>0.5</v>
      </c>
      <c r="E143" s="1"/>
      <c r="F143" s="1"/>
      <c r="G143" s="1"/>
      <c r="H143" s="1"/>
      <c r="I143" s="1"/>
      <c r="J143" s="1"/>
      <c r="K143" s="1">
        <v>0.1</v>
      </c>
      <c r="L143" s="1"/>
      <c r="M143" s="1"/>
      <c r="N143" s="1"/>
      <c r="O143" s="1"/>
      <c r="P143" s="1"/>
      <c r="Q143" s="1"/>
      <c r="R143" s="1"/>
      <c r="S143" s="1">
        <f t="shared" si="6"/>
        <v>0.6</v>
      </c>
      <c r="T143" s="3">
        <v>381</v>
      </c>
      <c r="U143" s="43">
        <f t="shared" si="7"/>
        <v>228.6</v>
      </c>
      <c r="V143" s="44">
        <f t="shared" si="8"/>
        <v>457.2</v>
      </c>
      <c r="W143" s="55"/>
      <c r="X143" s="55"/>
      <c r="Y143" s="55"/>
    </row>
    <row r="144" spans="1:25" s="11" customFormat="1" ht="39.950000000000003" customHeight="1" x14ac:dyDescent="0.25">
      <c r="A144" s="9"/>
      <c r="B144" s="10" t="s">
        <v>165</v>
      </c>
      <c r="C144" s="1" t="s">
        <v>156</v>
      </c>
      <c r="D144" s="1">
        <v>2</v>
      </c>
      <c r="E144" s="1"/>
      <c r="F144" s="1"/>
      <c r="G144" s="1"/>
      <c r="H144" s="1"/>
      <c r="I144" s="1"/>
      <c r="J144" s="33"/>
      <c r="K144" s="1">
        <v>1</v>
      </c>
      <c r="L144" s="1"/>
      <c r="M144" s="1"/>
      <c r="N144" s="1"/>
      <c r="O144" s="1"/>
      <c r="P144" s="1"/>
      <c r="Q144" s="1"/>
      <c r="R144" s="1"/>
      <c r="S144" s="1">
        <f t="shared" si="6"/>
        <v>3</v>
      </c>
      <c r="T144" s="3">
        <v>78.599999999999994</v>
      </c>
      <c r="U144" s="43">
        <f t="shared" si="7"/>
        <v>235.79999999999998</v>
      </c>
      <c r="V144" s="44">
        <f t="shared" si="8"/>
        <v>471.59999999999997</v>
      </c>
      <c r="W144" s="55"/>
      <c r="X144" s="55"/>
      <c r="Y144" s="55"/>
    </row>
    <row r="145" spans="1:25" s="11" customFormat="1" ht="39.950000000000003" customHeight="1" x14ac:dyDescent="0.25">
      <c r="A145" s="9"/>
      <c r="B145" s="10" t="s">
        <v>166</v>
      </c>
      <c r="C145" s="1" t="s">
        <v>41</v>
      </c>
      <c r="D145" s="1">
        <v>500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>
        <f t="shared" si="6"/>
        <v>500</v>
      </c>
      <c r="T145" s="3">
        <v>0.1928</v>
      </c>
      <c r="U145" s="43">
        <f t="shared" si="7"/>
        <v>96.4</v>
      </c>
      <c r="V145" s="44">
        <f t="shared" si="8"/>
        <v>192.8</v>
      </c>
      <c r="W145" s="55"/>
      <c r="X145" s="55"/>
      <c r="Y145" s="55"/>
    </row>
    <row r="146" spans="1:25" s="11" customFormat="1" ht="39.950000000000003" customHeight="1" x14ac:dyDescent="0.25">
      <c r="A146" s="9"/>
      <c r="B146" s="10" t="s">
        <v>167</v>
      </c>
      <c r="C146" s="1" t="s">
        <v>41</v>
      </c>
      <c r="D146" s="1">
        <v>100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>
        <f t="shared" si="6"/>
        <v>100</v>
      </c>
      <c r="T146" s="3">
        <v>0.34100000000000003</v>
      </c>
      <c r="U146" s="43">
        <f t="shared" si="7"/>
        <v>34.1</v>
      </c>
      <c r="V146" s="44">
        <f t="shared" si="8"/>
        <v>68.2</v>
      </c>
      <c r="W146" s="55"/>
      <c r="X146" s="55"/>
      <c r="Y146" s="55"/>
    </row>
    <row r="147" spans="1:25" s="11" customFormat="1" ht="39.950000000000003" customHeight="1" x14ac:dyDescent="0.25">
      <c r="A147" s="9"/>
      <c r="B147" s="10" t="s">
        <v>168</v>
      </c>
      <c r="C147" s="1" t="s">
        <v>41</v>
      </c>
      <c r="D147" s="1">
        <v>10</v>
      </c>
      <c r="E147" s="1"/>
      <c r="F147" s="1"/>
      <c r="G147" s="1"/>
      <c r="H147" s="1"/>
      <c r="I147" s="1"/>
      <c r="J147" s="1"/>
      <c r="K147" s="1">
        <v>250</v>
      </c>
      <c r="L147" s="1"/>
      <c r="M147" s="1"/>
      <c r="N147" s="1"/>
      <c r="O147" s="1"/>
      <c r="P147" s="1"/>
      <c r="Q147" s="1"/>
      <c r="R147" s="1"/>
      <c r="S147" s="1">
        <f t="shared" si="6"/>
        <v>260</v>
      </c>
      <c r="T147" s="3">
        <v>8.5</v>
      </c>
      <c r="U147" s="43">
        <f t="shared" si="7"/>
        <v>2210</v>
      </c>
      <c r="V147" s="44">
        <f t="shared" si="8"/>
        <v>4420</v>
      </c>
      <c r="W147" s="55"/>
      <c r="X147" s="55"/>
      <c r="Y147" s="55"/>
    </row>
    <row r="148" spans="1:25" s="11" customFormat="1" ht="39.950000000000003" customHeight="1" x14ac:dyDescent="0.25">
      <c r="A148" s="9"/>
      <c r="B148" s="10" t="s">
        <v>169</v>
      </c>
      <c r="C148" s="1" t="s">
        <v>41</v>
      </c>
      <c r="D148" s="1">
        <v>100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>
        <f t="shared" si="6"/>
        <v>100</v>
      </c>
      <c r="T148" s="3">
        <v>1.85</v>
      </c>
      <c r="U148" s="43">
        <f t="shared" si="7"/>
        <v>185</v>
      </c>
      <c r="V148" s="44">
        <f t="shared" si="8"/>
        <v>370</v>
      </c>
      <c r="W148" s="55"/>
      <c r="X148" s="55"/>
      <c r="Y148" s="55"/>
    </row>
    <row r="149" spans="1:25" s="11" customFormat="1" ht="39.950000000000003" customHeight="1" x14ac:dyDescent="0.25">
      <c r="A149" s="9"/>
      <c r="B149" s="10" t="s">
        <v>170</v>
      </c>
      <c r="C149" s="1" t="s">
        <v>41</v>
      </c>
      <c r="D149" s="1">
        <v>25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>
        <f t="shared" si="6"/>
        <v>25</v>
      </c>
      <c r="T149" s="3">
        <v>5.2</v>
      </c>
      <c r="U149" s="43">
        <f t="shared" si="7"/>
        <v>130</v>
      </c>
      <c r="V149" s="44">
        <f t="shared" si="8"/>
        <v>260</v>
      </c>
      <c r="W149" s="55"/>
      <c r="X149" s="55"/>
      <c r="Y149" s="55"/>
    </row>
    <row r="150" spans="1:25" s="11" customFormat="1" ht="39.950000000000003" customHeight="1" x14ac:dyDescent="0.25">
      <c r="A150" s="9"/>
      <c r="B150" s="10" t="s">
        <v>171</v>
      </c>
      <c r="C150" s="1" t="s">
        <v>172</v>
      </c>
      <c r="D150" s="1">
        <v>1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>
        <f t="shared" si="6"/>
        <v>1</v>
      </c>
      <c r="T150" s="3">
        <v>32</v>
      </c>
      <c r="U150" s="43">
        <f t="shared" si="7"/>
        <v>32</v>
      </c>
      <c r="V150" s="44">
        <f t="shared" si="8"/>
        <v>64</v>
      </c>
      <c r="W150" s="55"/>
      <c r="X150" s="55"/>
      <c r="Y150" s="55"/>
    </row>
    <row r="151" spans="1:25" s="11" customFormat="1" ht="39.950000000000003" customHeight="1" x14ac:dyDescent="0.25">
      <c r="A151" s="9"/>
      <c r="B151" s="10" t="s">
        <v>173</v>
      </c>
      <c r="C151" s="1" t="s">
        <v>109</v>
      </c>
      <c r="D151" s="1">
        <v>200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>
        <f t="shared" si="6"/>
        <v>200</v>
      </c>
      <c r="T151" s="3">
        <v>0.12</v>
      </c>
      <c r="U151" s="43">
        <f t="shared" si="7"/>
        <v>24</v>
      </c>
      <c r="V151" s="44">
        <f t="shared" si="8"/>
        <v>48</v>
      </c>
      <c r="W151" s="55"/>
      <c r="X151" s="55"/>
      <c r="Y151" s="55"/>
    </row>
    <row r="152" spans="1:25" s="11" customFormat="1" ht="39.950000000000003" customHeight="1" x14ac:dyDescent="0.25">
      <c r="A152" s="9"/>
      <c r="B152" s="10" t="s">
        <v>174</v>
      </c>
      <c r="C152" s="1" t="s">
        <v>41</v>
      </c>
      <c r="D152" s="1">
        <v>250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>
        <f t="shared" si="6"/>
        <v>250</v>
      </c>
      <c r="T152" s="3">
        <v>0.17799999999999999</v>
      </c>
      <c r="U152" s="43">
        <f t="shared" si="7"/>
        <v>44.5</v>
      </c>
      <c r="V152" s="44">
        <f t="shared" si="8"/>
        <v>89</v>
      </c>
      <c r="W152" s="55"/>
      <c r="X152" s="55"/>
      <c r="Y152" s="55"/>
    </row>
    <row r="153" spans="1:25" s="11" customFormat="1" ht="39.950000000000003" customHeight="1" x14ac:dyDescent="0.25">
      <c r="A153" s="9"/>
      <c r="B153" s="10" t="s">
        <v>175</v>
      </c>
      <c r="C153" s="1" t="s">
        <v>41</v>
      </c>
      <c r="D153" s="1">
        <v>10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>
        <f t="shared" si="6"/>
        <v>10</v>
      </c>
      <c r="T153" s="3">
        <v>5.0510000000000002</v>
      </c>
      <c r="U153" s="43">
        <f t="shared" si="7"/>
        <v>50.510000000000005</v>
      </c>
      <c r="V153" s="44">
        <f t="shared" si="8"/>
        <v>101.02000000000001</v>
      </c>
      <c r="W153" s="55"/>
      <c r="X153" s="55"/>
      <c r="Y153" s="55"/>
    </row>
    <row r="154" spans="1:25" s="11" customFormat="1" ht="39.950000000000003" customHeight="1" x14ac:dyDescent="0.25">
      <c r="A154" s="9"/>
      <c r="B154" s="10" t="s">
        <v>176</v>
      </c>
      <c r="C154" s="1" t="s">
        <v>156</v>
      </c>
      <c r="D154" s="1">
        <v>1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>
        <f t="shared" si="6"/>
        <v>1</v>
      </c>
      <c r="T154" s="3">
        <v>42.4</v>
      </c>
      <c r="U154" s="43">
        <f t="shared" si="7"/>
        <v>42.4</v>
      </c>
      <c r="V154" s="44">
        <f t="shared" si="8"/>
        <v>84.8</v>
      </c>
      <c r="W154" s="55"/>
      <c r="X154" s="55"/>
      <c r="Y154" s="55"/>
    </row>
    <row r="155" spans="1:25" s="11" customFormat="1" ht="39.950000000000003" customHeight="1" x14ac:dyDescent="0.25">
      <c r="A155" s="9"/>
      <c r="B155" s="10" t="s">
        <v>177</v>
      </c>
      <c r="C155" s="1" t="s">
        <v>41</v>
      </c>
      <c r="D155" s="1">
        <v>100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>
        <f t="shared" si="6"/>
        <v>100</v>
      </c>
      <c r="T155" s="3">
        <v>0.65</v>
      </c>
      <c r="U155" s="43">
        <f t="shared" si="7"/>
        <v>65</v>
      </c>
      <c r="V155" s="44">
        <f t="shared" si="8"/>
        <v>130</v>
      </c>
      <c r="W155" s="55"/>
      <c r="X155" s="55"/>
      <c r="Y155" s="55"/>
    </row>
    <row r="156" spans="1:25" s="11" customFormat="1" ht="39.950000000000003" customHeight="1" x14ac:dyDescent="0.25">
      <c r="A156" s="9"/>
      <c r="B156" s="10" t="s">
        <v>178</v>
      </c>
      <c r="C156" s="1" t="s">
        <v>23</v>
      </c>
      <c r="D156" s="1">
        <v>1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>
        <f t="shared" si="6"/>
        <v>1</v>
      </c>
      <c r="T156" s="3">
        <v>26.5</v>
      </c>
      <c r="U156" s="43">
        <f t="shared" si="7"/>
        <v>26.5</v>
      </c>
      <c r="V156" s="44">
        <f t="shared" si="8"/>
        <v>53</v>
      </c>
      <c r="W156" s="55"/>
      <c r="X156" s="55"/>
      <c r="Y156" s="55"/>
    </row>
    <row r="157" spans="1:25" s="11" customFormat="1" ht="39.950000000000003" customHeight="1" x14ac:dyDescent="0.25">
      <c r="A157" s="9"/>
      <c r="B157" s="10" t="s">
        <v>179</v>
      </c>
      <c r="C157" s="1" t="s">
        <v>41</v>
      </c>
      <c r="D157" s="1">
        <v>50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>
        <f t="shared" si="6"/>
        <v>50</v>
      </c>
      <c r="T157" s="3">
        <v>0.82</v>
      </c>
      <c r="U157" s="43">
        <f t="shared" si="7"/>
        <v>41</v>
      </c>
      <c r="V157" s="44">
        <f t="shared" si="8"/>
        <v>82</v>
      </c>
      <c r="W157" s="55"/>
      <c r="X157" s="55"/>
      <c r="Y157" s="55"/>
    </row>
    <row r="158" spans="1:25" s="32" customFormat="1" ht="39.950000000000003" customHeight="1" x14ac:dyDescent="0.25">
      <c r="A158" s="9"/>
      <c r="B158" s="10" t="s">
        <v>180</v>
      </c>
      <c r="C158" s="1" t="s">
        <v>41</v>
      </c>
      <c r="D158" s="1">
        <v>100</v>
      </c>
      <c r="E158" s="1"/>
      <c r="F158" s="1"/>
      <c r="G158" s="1"/>
      <c r="H158" s="1"/>
      <c r="I158" s="1"/>
      <c r="J158" s="1"/>
      <c r="K158" s="1">
        <v>100</v>
      </c>
      <c r="L158" s="1"/>
      <c r="M158" s="1"/>
      <c r="N158" s="1"/>
      <c r="O158" s="1"/>
      <c r="P158" s="1"/>
      <c r="Q158" s="1"/>
      <c r="R158" s="1"/>
      <c r="S158" s="1">
        <f t="shared" si="6"/>
        <v>200</v>
      </c>
      <c r="T158" s="3">
        <v>0.254</v>
      </c>
      <c r="U158" s="43">
        <f t="shared" si="7"/>
        <v>50.8</v>
      </c>
      <c r="V158" s="44">
        <f t="shared" si="8"/>
        <v>101.6</v>
      </c>
      <c r="W158" s="58"/>
      <c r="X158" s="58"/>
      <c r="Y158" s="58"/>
    </row>
    <row r="159" spans="1:25" s="32" customFormat="1" ht="39.950000000000003" customHeight="1" x14ac:dyDescent="0.25">
      <c r="A159" s="9"/>
      <c r="B159" s="10" t="s">
        <v>181</v>
      </c>
      <c r="C159" s="1" t="s">
        <v>37</v>
      </c>
      <c r="D159" s="1">
        <v>1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>
        <f t="shared" si="6"/>
        <v>1</v>
      </c>
      <c r="T159" s="3">
        <v>51.5</v>
      </c>
      <c r="U159" s="43">
        <f t="shared" si="7"/>
        <v>51.5</v>
      </c>
      <c r="V159" s="44">
        <f t="shared" si="8"/>
        <v>103</v>
      </c>
      <c r="W159" s="58"/>
      <c r="X159" s="58"/>
      <c r="Y159" s="58"/>
    </row>
    <row r="160" spans="1:25" s="34" customFormat="1" ht="39.950000000000003" customHeight="1" x14ac:dyDescent="0.25">
      <c r="A160" s="9"/>
      <c r="B160" s="10" t="s">
        <v>182</v>
      </c>
      <c r="C160" s="1" t="s">
        <v>41</v>
      </c>
      <c r="D160" s="1">
        <v>500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>
        <f t="shared" si="6"/>
        <v>500</v>
      </c>
      <c r="T160" s="3">
        <v>7.9799999999999996E-2</v>
      </c>
      <c r="U160" s="43">
        <f t="shared" si="7"/>
        <v>39.9</v>
      </c>
      <c r="V160" s="44">
        <f t="shared" si="8"/>
        <v>79.8</v>
      </c>
      <c r="W160" s="59"/>
      <c r="X160" s="59"/>
      <c r="Y160" s="59"/>
    </row>
    <row r="161" spans="1:25" s="34" customFormat="1" ht="39.950000000000003" customHeight="1" x14ac:dyDescent="0.25">
      <c r="A161" s="9"/>
      <c r="B161" s="10" t="s">
        <v>183</v>
      </c>
      <c r="C161" s="1" t="s">
        <v>23</v>
      </c>
      <c r="D161" s="1">
        <v>1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>
        <f>SUM(D161:R161)</f>
        <v>1</v>
      </c>
      <c r="T161" s="3">
        <v>10</v>
      </c>
      <c r="U161" s="43">
        <f>T161*S161</f>
        <v>10</v>
      </c>
      <c r="V161" s="44">
        <f t="shared" si="8"/>
        <v>20</v>
      </c>
      <c r="W161" s="59"/>
      <c r="X161" s="59"/>
      <c r="Y161" s="59"/>
    </row>
    <row r="162" spans="1:25" s="35" customFormat="1" x14ac:dyDescent="0.25">
      <c r="A162" s="68"/>
      <c r="B162" s="10" t="s">
        <v>198</v>
      </c>
      <c r="C162" s="1" t="s">
        <v>197</v>
      </c>
      <c r="D162" s="1">
        <v>50</v>
      </c>
      <c r="E162" s="69"/>
      <c r="F162" s="70"/>
      <c r="G162" s="71"/>
      <c r="H162" s="72"/>
      <c r="I162" s="72"/>
      <c r="J162" s="72"/>
      <c r="K162" s="1">
        <v>50</v>
      </c>
      <c r="L162" s="72"/>
      <c r="M162" s="72"/>
      <c r="N162" s="72"/>
      <c r="O162" s="72"/>
      <c r="P162" s="72"/>
      <c r="Q162" s="72"/>
      <c r="R162" s="72"/>
      <c r="S162" s="1">
        <f t="shared" ref="S162:S170" si="9">SUM(D162:R162)</f>
        <v>100</v>
      </c>
      <c r="T162" s="3">
        <v>123.5</v>
      </c>
      <c r="U162" s="43">
        <f t="shared" ref="U162:U170" si="10">T162*S162</f>
        <v>12350</v>
      </c>
      <c r="V162" s="44">
        <f t="shared" si="8"/>
        <v>24700</v>
      </c>
      <c r="W162" s="72"/>
      <c r="X162" s="72"/>
      <c r="Y162" s="72"/>
    </row>
    <row r="163" spans="1:25" s="35" customFormat="1" x14ac:dyDescent="0.25">
      <c r="A163" s="68"/>
      <c r="B163" s="10" t="s">
        <v>199</v>
      </c>
      <c r="C163" s="1" t="s">
        <v>197</v>
      </c>
      <c r="D163" s="1">
        <v>50</v>
      </c>
      <c r="E163" s="69"/>
      <c r="F163" s="73"/>
      <c r="G163" s="73"/>
      <c r="H163" s="72"/>
      <c r="I163" s="72"/>
      <c r="J163" s="72"/>
      <c r="K163" s="1">
        <v>50</v>
      </c>
      <c r="L163" s="72"/>
      <c r="M163" s="72"/>
      <c r="N163" s="72"/>
      <c r="O163" s="72"/>
      <c r="P163" s="72"/>
      <c r="Q163" s="72"/>
      <c r="R163" s="72"/>
      <c r="S163" s="1">
        <f t="shared" si="9"/>
        <v>100</v>
      </c>
      <c r="T163" s="3">
        <v>143</v>
      </c>
      <c r="U163" s="43">
        <f t="shared" si="10"/>
        <v>14300</v>
      </c>
      <c r="V163" s="44">
        <f t="shared" si="8"/>
        <v>28600</v>
      </c>
      <c r="W163" s="72"/>
      <c r="X163" s="72"/>
      <c r="Y163" s="72"/>
    </row>
    <row r="164" spans="1:25" s="35" customFormat="1" x14ac:dyDescent="0.25">
      <c r="A164" s="68"/>
      <c r="B164" s="10" t="s">
        <v>200</v>
      </c>
      <c r="C164" s="1" t="s">
        <v>197</v>
      </c>
      <c r="D164" s="1">
        <v>25</v>
      </c>
      <c r="E164" s="69"/>
      <c r="F164" s="71"/>
      <c r="G164" s="71"/>
      <c r="H164" s="72"/>
      <c r="I164" s="72"/>
      <c r="J164" s="72"/>
      <c r="K164" s="1">
        <v>25</v>
      </c>
      <c r="L164" s="72"/>
      <c r="M164" s="72"/>
      <c r="N164" s="72"/>
      <c r="O164" s="72"/>
      <c r="P164" s="72"/>
      <c r="Q164" s="72"/>
      <c r="R164" s="72"/>
      <c r="S164" s="1">
        <v>50</v>
      </c>
      <c r="T164" s="3">
        <v>4</v>
      </c>
      <c r="U164" s="43">
        <f t="shared" si="10"/>
        <v>200</v>
      </c>
      <c r="V164" s="44">
        <f t="shared" si="8"/>
        <v>400</v>
      </c>
      <c r="W164" s="72"/>
      <c r="X164" s="72"/>
      <c r="Y164" s="72"/>
    </row>
    <row r="165" spans="1:25" s="35" customFormat="1" x14ac:dyDescent="0.25">
      <c r="A165" s="68"/>
      <c r="B165" s="10" t="s">
        <v>201</v>
      </c>
      <c r="C165" s="1" t="s">
        <v>197</v>
      </c>
      <c r="D165" s="1">
        <v>100</v>
      </c>
      <c r="E165" s="69"/>
      <c r="F165" s="71"/>
      <c r="G165" s="71"/>
      <c r="H165" s="72"/>
      <c r="I165" s="72"/>
      <c r="J165" s="72"/>
      <c r="K165" s="1">
        <v>100</v>
      </c>
      <c r="L165" s="72"/>
      <c r="M165" s="72"/>
      <c r="N165" s="72"/>
      <c r="O165" s="72"/>
      <c r="P165" s="72"/>
      <c r="Q165" s="72"/>
      <c r="R165" s="72"/>
      <c r="S165" s="1">
        <f t="shared" si="9"/>
        <v>200</v>
      </c>
      <c r="T165" s="3">
        <v>51</v>
      </c>
      <c r="U165" s="43">
        <f t="shared" si="10"/>
        <v>10200</v>
      </c>
      <c r="V165" s="44">
        <f t="shared" si="8"/>
        <v>20400</v>
      </c>
      <c r="W165" s="72"/>
      <c r="X165" s="72"/>
      <c r="Y165" s="72"/>
    </row>
    <row r="166" spans="1:25" s="35" customFormat="1" x14ac:dyDescent="0.25">
      <c r="A166" s="68"/>
      <c r="B166" s="10" t="s">
        <v>202</v>
      </c>
      <c r="C166" s="1" t="s">
        <v>197</v>
      </c>
      <c r="D166" s="1">
        <v>100</v>
      </c>
      <c r="E166" s="69"/>
      <c r="F166" s="71"/>
      <c r="G166" s="71"/>
      <c r="H166" s="72"/>
      <c r="I166" s="72"/>
      <c r="J166" s="72"/>
      <c r="K166" s="1">
        <v>100</v>
      </c>
      <c r="L166" s="72"/>
      <c r="M166" s="72"/>
      <c r="N166" s="72"/>
      <c r="O166" s="72"/>
      <c r="P166" s="72"/>
      <c r="Q166" s="72"/>
      <c r="R166" s="72"/>
      <c r="S166" s="1">
        <f t="shared" si="9"/>
        <v>200</v>
      </c>
      <c r="T166" s="3">
        <v>47</v>
      </c>
      <c r="U166" s="43">
        <f t="shared" si="10"/>
        <v>9400</v>
      </c>
      <c r="V166" s="44">
        <f t="shared" si="8"/>
        <v>18800</v>
      </c>
      <c r="W166" s="72"/>
      <c r="X166" s="72"/>
      <c r="Y166" s="72"/>
    </row>
    <row r="167" spans="1:25" s="35" customFormat="1" x14ac:dyDescent="0.25">
      <c r="A167" s="68"/>
      <c r="B167" s="10" t="s">
        <v>203</v>
      </c>
      <c r="C167" s="1" t="s">
        <v>197</v>
      </c>
      <c r="D167" s="1">
        <v>100</v>
      </c>
      <c r="E167" s="69"/>
      <c r="F167" s="71"/>
      <c r="G167" s="71"/>
      <c r="H167" s="72"/>
      <c r="I167" s="72"/>
      <c r="J167" s="72"/>
      <c r="K167" s="1">
        <v>100</v>
      </c>
      <c r="L167" s="72"/>
      <c r="M167" s="72"/>
      <c r="N167" s="72"/>
      <c r="O167" s="72"/>
      <c r="P167" s="72"/>
      <c r="Q167" s="72"/>
      <c r="R167" s="72"/>
      <c r="S167" s="1">
        <f t="shared" si="9"/>
        <v>200</v>
      </c>
      <c r="T167" s="3">
        <v>42</v>
      </c>
      <c r="U167" s="43">
        <f t="shared" si="10"/>
        <v>8400</v>
      </c>
      <c r="V167" s="44">
        <f t="shared" si="8"/>
        <v>16800</v>
      </c>
      <c r="W167" s="72"/>
      <c r="X167" s="72"/>
      <c r="Y167" s="72"/>
    </row>
    <row r="168" spans="1:25" s="35" customFormat="1" x14ac:dyDescent="0.25">
      <c r="A168" s="68"/>
      <c r="B168" s="10" t="s">
        <v>204</v>
      </c>
      <c r="C168" s="1" t="s">
        <v>197</v>
      </c>
      <c r="D168" s="1">
        <v>25</v>
      </c>
      <c r="E168" s="69"/>
      <c r="F168" s="71"/>
      <c r="G168" s="71"/>
      <c r="H168" s="72"/>
      <c r="I168" s="72"/>
      <c r="J168" s="72"/>
      <c r="K168" s="1">
        <v>25</v>
      </c>
      <c r="L168" s="72"/>
      <c r="M168" s="72"/>
      <c r="N168" s="72"/>
      <c r="O168" s="72"/>
      <c r="P168" s="72"/>
      <c r="Q168" s="72"/>
      <c r="R168" s="72"/>
      <c r="S168" s="1">
        <f t="shared" si="9"/>
        <v>50</v>
      </c>
      <c r="T168" s="3">
        <v>67</v>
      </c>
      <c r="U168" s="43">
        <f t="shared" si="10"/>
        <v>3350</v>
      </c>
      <c r="V168" s="44">
        <f t="shared" si="8"/>
        <v>6700</v>
      </c>
      <c r="W168" s="72"/>
      <c r="X168" s="72"/>
      <c r="Y168" s="72"/>
    </row>
    <row r="169" spans="1:25" s="35" customFormat="1" x14ac:dyDescent="0.25">
      <c r="A169" s="68"/>
      <c r="B169" s="10" t="s">
        <v>205</v>
      </c>
      <c r="C169" s="1" t="s">
        <v>197</v>
      </c>
      <c r="D169" s="1">
        <v>1</v>
      </c>
      <c r="E169" s="69"/>
      <c r="F169" s="74"/>
      <c r="G169" s="74"/>
      <c r="H169" s="72"/>
      <c r="I169" s="72"/>
      <c r="J169" s="72"/>
      <c r="K169" s="1">
        <v>1</v>
      </c>
      <c r="L169" s="72"/>
      <c r="M169" s="72"/>
      <c r="N169" s="72"/>
      <c r="O169" s="72"/>
      <c r="P169" s="72"/>
      <c r="Q169" s="72"/>
      <c r="R169" s="72"/>
      <c r="S169" s="1">
        <f t="shared" si="9"/>
        <v>2</v>
      </c>
      <c r="T169" s="3">
        <v>600</v>
      </c>
      <c r="U169" s="43">
        <f t="shared" si="10"/>
        <v>1200</v>
      </c>
      <c r="V169" s="44">
        <f t="shared" si="8"/>
        <v>2400</v>
      </c>
      <c r="W169" s="72"/>
      <c r="X169" s="72"/>
      <c r="Y169" s="72"/>
    </row>
    <row r="170" spans="1:25" s="35" customFormat="1" x14ac:dyDescent="0.25">
      <c r="A170" s="68"/>
      <c r="B170" s="10" t="s">
        <v>206</v>
      </c>
      <c r="C170" s="1" t="s">
        <v>197</v>
      </c>
      <c r="D170" s="1">
        <v>1</v>
      </c>
      <c r="E170" s="69"/>
      <c r="F170" s="74"/>
      <c r="G170" s="74"/>
      <c r="H170" s="72"/>
      <c r="I170" s="72"/>
      <c r="J170" s="72"/>
      <c r="K170" s="1">
        <v>1</v>
      </c>
      <c r="L170" s="72"/>
      <c r="M170" s="72"/>
      <c r="N170" s="72"/>
      <c r="O170" s="72"/>
      <c r="P170" s="72"/>
      <c r="Q170" s="72"/>
      <c r="R170" s="72"/>
      <c r="S170" s="1">
        <f t="shared" si="9"/>
        <v>2</v>
      </c>
      <c r="T170" s="3">
        <v>300</v>
      </c>
      <c r="U170" s="43">
        <f t="shared" si="10"/>
        <v>600</v>
      </c>
      <c r="V170" s="44">
        <f t="shared" si="8"/>
        <v>1200</v>
      </c>
      <c r="W170" s="72"/>
      <c r="X170" s="72"/>
      <c r="Y170" s="72"/>
    </row>
    <row r="171" spans="1:25" x14ac:dyDescent="0.25">
      <c r="F171" s="61"/>
      <c r="G171" s="61"/>
      <c r="T171" s="62"/>
      <c r="U171" s="63">
        <f>SUM(U10:U170)</f>
        <v>180446.37266666666</v>
      </c>
      <c r="V171" s="63">
        <f t="shared" si="8"/>
        <v>360892.74533333333</v>
      </c>
    </row>
  </sheetData>
  <mergeCells count="3">
    <mergeCell ref="D7:S7"/>
    <mergeCell ref="D8:J8"/>
    <mergeCell ref="L8:R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Locicero Venera</dc:creator>
  <cp:lastModifiedBy>Locicero Venera</cp:lastModifiedBy>
  <dcterms:created xsi:type="dcterms:W3CDTF">2018-12-06T11:06:21Z</dcterms:created>
  <dcterms:modified xsi:type="dcterms:W3CDTF">2019-03-20T08:59:31Z</dcterms:modified>
</cp:coreProperties>
</file>